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ka\Desktop\PRORAČUN 2022-2024\"/>
    </mc:Choice>
  </mc:AlternateContent>
  <xr:revisionPtr revIDLastSave="0" documentId="13_ncr:1_{32E9F34F-3E73-445F-952B-DDD65F1CE351}" xr6:coauthVersionLast="47" xr6:coauthVersionMax="47" xr10:uidLastSave="{00000000-0000-0000-0000-000000000000}"/>
  <bookViews>
    <workbookView xWindow="1950" yWindow="255" windowWidth="25575" windowHeight="15345" xr2:uid="{6A240982-4421-4F00-805F-9AE797DC1574}"/>
  </bookViews>
  <sheets>
    <sheet name="popis značajnijih projekata (2)" sheetId="4" r:id="rId1"/>
    <sheet name="popis značajnijih projekata" sheetId="3" r:id="rId2"/>
  </sheets>
  <definedNames>
    <definedName name="_xlnm.Print_Area" localSheetId="1">'popis značajnijih projekata'!$A$1:$I$59</definedName>
    <definedName name="_xlnm.Print_Area" localSheetId="0">'popis značajnijih projekata (2)'!$A$1:$H$58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4" l="1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G58" i="4"/>
  <c r="F58" i="4"/>
  <c r="E58" i="4"/>
  <c r="D58" i="4"/>
  <c r="H58" i="4" s="1"/>
  <c r="G11" i="4"/>
  <c r="F11" i="4"/>
  <c r="E11" i="4"/>
  <c r="D11" i="4"/>
  <c r="I22" i="3"/>
  <c r="I51" i="3"/>
  <c r="I49" i="3"/>
  <c r="I48" i="3"/>
  <c r="I47" i="3"/>
  <c r="I41" i="3"/>
  <c r="I39" i="3"/>
  <c r="I35" i="3"/>
  <c r="I26" i="3"/>
  <c r="I25" i="3"/>
  <c r="G11" i="3"/>
  <c r="F11" i="3"/>
  <c r="E11" i="3"/>
  <c r="D11" i="3"/>
  <c r="H59" i="3"/>
  <c r="G59" i="3"/>
  <c r="F59" i="3"/>
  <c r="E59" i="3"/>
  <c r="D59" i="3"/>
  <c r="I56" i="3"/>
  <c r="I55" i="3"/>
  <c r="I43" i="3"/>
  <c r="I38" i="3"/>
  <c r="I36" i="3"/>
  <c r="I33" i="3"/>
  <c r="I32" i="3"/>
  <c r="I29" i="3"/>
  <c r="I30" i="3"/>
  <c r="I27" i="3"/>
  <c r="I24" i="3"/>
  <c r="I23" i="3"/>
  <c r="I28" i="3"/>
  <c r="I21" i="3"/>
  <c r="I19" i="3"/>
  <c r="I58" i="3"/>
  <c r="I57" i="3"/>
  <c r="I54" i="3"/>
  <c r="I53" i="3"/>
  <c r="I52" i="3"/>
  <c r="I50" i="3"/>
  <c r="I46" i="3"/>
  <c r="I45" i="3"/>
  <c r="I20" i="3"/>
  <c r="I59" i="3" l="1"/>
</calcChain>
</file>

<file path=xl/sharedStrings.xml><?xml version="1.0" encoding="utf-8"?>
<sst xmlns="http://schemas.openxmlformats.org/spreadsheetml/2006/main" count="187" uniqueCount="96">
  <si>
    <t>Dogradnja dječjeg vrtića u Krku</t>
  </si>
  <si>
    <t>Muzej Grada Krka</t>
  </si>
  <si>
    <t>Izgradnja dječjeg  vrtića u Vrhu</t>
  </si>
  <si>
    <t>ukupno 2021-2024</t>
  </si>
  <si>
    <t>UKUPNO:</t>
  </si>
  <si>
    <t>* PRŠI projekt dovodi do velikog odstupanja iznosa pa je izdvojen kako bi dobili uvid u proračun</t>
  </si>
  <si>
    <t>ukupno 2021-2025</t>
  </si>
  <si>
    <t>Uređenje polivalentne dvorane u Krku</t>
  </si>
  <si>
    <t>Izgradnja reciklažnog dvorišta</t>
  </si>
  <si>
    <t>Mala sportska dvorana za borilačke sportove</t>
  </si>
  <si>
    <t>Rekonstrukcija ul Krčkih iseljenika</t>
  </si>
  <si>
    <t xml:space="preserve">Izgradnja groblja u Krku </t>
  </si>
  <si>
    <t>Izgradnja zgrade Jedriličarskog kluba Plav</t>
  </si>
  <si>
    <t>K101439- 385</t>
  </si>
  <si>
    <t>K101434- 372</t>
  </si>
  <si>
    <t>K100419 -320</t>
  </si>
  <si>
    <t>K100427 -394</t>
  </si>
  <si>
    <t>K101410- 279</t>
  </si>
  <si>
    <t>K101462 - 444</t>
  </si>
  <si>
    <t>Navodnjavanje poljoprivrednih površina</t>
  </si>
  <si>
    <t>K101447-405</t>
  </si>
  <si>
    <t>K100501 -220</t>
  </si>
  <si>
    <t>Opskrba vodom -izgradnja-Ponikve  voda d.o.o</t>
  </si>
  <si>
    <t>K100503 - 222</t>
  </si>
  <si>
    <t>A101404 -273</t>
  </si>
  <si>
    <t>Asfaltiranje, proširenje i izgradnja cesta i otkup zemljišta</t>
  </si>
  <si>
    <t>K100404 - 213</t>
  </si>
  <si>
    <t xml:space="preserve"> Izgradnja ner. ceste U-5.3 u posl zoni Sveti Petar</t>
  </si>
  <si>
    <t>K100435- 445</t>
  </si>
  <si>
    <t>K101407 -276</t>
  </si>
  <si>
    <t>Uređenje jav.povr. u starogradskoj jezgri</t>
  </si>
  <si>
    <t>K100428 -395</t>
  </si>
  <si>
    <t>Izgradnja kružnog toka u Vršanskoj ul. (područje Sv. Petar)</t>
  </si>
  <si>
    <t>K100613 -397</t>
  </si>
  <si>
    <t>Izgradnja nadstrešnice na boćarskoj stazi u naselju Brzac</t>
  </si>
  <si>
    <t>Ribarska luka Krk- ŽLU Krk</t>
  </si>
  <si>
    <t>K101104 - 443</t>
  </si>
  <si>
    <t>K101103 -321</t>
  </si>
  <si>
    <t xml:space="preserve">Razvoj luke Krk - ŽLU Krk </t>
  </si>
  <si>
    <t>K100432 - 412</t>
  </si>
  <si>
    <t>K100408 - 217</t>
  </si>
  <si>
    <t xml:space="preserve">PRŠI Projekt izgradnje širokopojasne mreže sljedeće generacije na otoku Krku </t>
  </si>
  <si>
    <t>ODRŽAVANJE I GRADNJA KOMUNALNE INFRASTRUKTURE</t>
  </si>
  <si>
    <t>K101431 -353</t>
  </si>
  <si>
    <t>K100429-396</t>
  </si>
  <si>
    <t>SUSTAV VODOOPSKRBE, ODVODNJE I ZAŠTITE VODA</t>
  </si>
  <si>
    <t>ZAŠTITA OKOLIŠA I GOSPODARENJE OTPADOM</t>
  </si>
  <si>
    <t>IZGRADNJA I ODRŽAVANJE OBALE I OBALNOG POJASA</t>
  </si>
  <si>
    <t>RAZVOJNI PROJEKTI I PROJEKTI POTICANJA ENERGETSKE UČINKOVITOSTI</t>
  </si>
  <si>
    <t>Rekonstrukcija i održavanje gradskih zidina</t>
  </si>
  <si>
    <t>Otpadne vode-izgradnja- Ponikve voda d.o.o</t>
  </si>
  <si>
    <t>PRORAČUN I PROJEKCIJE</t>
  </si>
  <si>
    <t>K101463 - 448</t>
  </si>
  <si>
    <t>K100436 - 447</t>
  </si>
  <si>
    <t>Javne površine - gradnja</t>
  </si>
  <si>
    <t>Projektna dokumentacija za komunalnu infrastrukturu</t>
  </si>
  <si>
    <t>Polupodzemni spremnici za odvojeno prikupljanje otpada</t>
  </si>
  <si>
    <t>ODRŽAVANJE POSLOVNIH I STAMBENIH PROSTORA I DRUŠTVENIH DOMOVA</t>
  </si>
  <si>
    <t>Rekonstrukcija zgrade Društvenog doma Bajčići</t>
  </si>
  <si>
    <t>SPORT REKREACIJA KULTURA I OSTALO</t>
  </si>
  <si>
    <t>Opremanje i izgradnja sportskih objekata i igrališta</t>
  </si>
  <si>
    <t>Uređenje i opremanje dječjeg igrališta (vježbališta) u park šumi Draica</t>
  </si>
  <si>
    <t>Primjena koncepta "Pametnih gradova i općina" Upravljanje internetom stvari</t>
  </si>
  <si>
    <t>E- mobilnost</t>
  </si>
  <si>
    <t>K100424 - 354</t>
  </si>
  <si>
    <t>K100406 - 215</t>
  </si>
  <si>
    <t>K100611 - 389</t>
  </si>
  <si>
    <t>K100707  - 388</t>
  </si>
  <si>
    <t>K100913  - 330</t>
  </si>
  <si>
    <t>Energetska obnova zgrada u javnom sektoru - Istarski prolaz 11</t>
  </si>
  <si>
    <t>K101445 - 403</t>
  </si>
  <si>
    <t>Izgradnja i opremanje pješačke staze i javne zelene površine parka Dražica</t>
  </si>
  <si>
    <t>K101449 - 413</t>
  </si>
  <si>
    <t>K101455- 430</t>
  </si>
  <si>
    <t>K101459- 438</t>
  </si>
  <si>
    <t>K101460- 440</t>
  </si>
  <si>
    <t>PRORAČUN 2022</t>
  </si>
  <si>
    <t>PROJEKCIJA 2023</t>
  </si>
  <si>
    <t>PROJEKCIJA 2024</t>
  </si>
  <si>
    <t>PROVEDBENI PROGRAM 2022-2025</t>
  </si>
  <si>
    <t>I IZMJENA PRORAČUNA 2021</t>
  </si>
  <si>
    <t>Otkup zemljišta za ceste i parkirališa</t>
  </si>
  <si>
    <t>Izgradnja Zapadne zaobilaznice (2022. otkup zemljišta )</t>
  </si>
  <si>
    <t>Rekonstrukcija križanja Ul Stjepana Radića i Ul. Narodnog preporoda sa parkiralištem (2022. otkup zemljišta)</t>
  </si>
  <si>
    <t>RASHODI  PRORAČUNA bez PRŠI*</t>
  </si>
  <si>
    <t>PRIHODI I PRIMICI I VIŠAK PRETH.GOD</t>
  </si>
  <si>
    <t>RASHODI I IZDACI</t>
  </si>
  <si>
    <t>RED BR</t>
  </si>
  <si>
    <t>ŠIFRA PROJEKTA</t>
  </si>
  <si>
    <t>PROGRAM / NAZIV PROJEKTA</t>
  </si>
  <si>
    <t>RASHODI ZA PRŠI (ŠIROKOPOJASNA MREŽA)</t>
  </si>
  <si>
    <t>POPIS ZNAČAJNIJIH PROJEKATA PRORAČUNA GRADA KRKA U RAZDOBLJU 2022 -2025</t>
  </si>
  <si>
    <t>U proračunu 2022 i projekcijama 2023 i 2024  su ovim prijedlogom proračuna planirani su sljedeći:</t>
  </si>
  <si>
    <t>PRILOG 1.</t>
  </si>
  <si>
    <t>POPIS ZNAČAJNIJIH PROJEKATA PRORAČUNA GRADA KRKA U RAZDOBLJU 2022 -2024</t>
  </si>
  <si>
    <t>RASHODI  PRORAČUNA bez PROJEKTA PRŠI*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</si>
</sst>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0" fillId="2" borderId="1" xfId="0" applyFill="1" applyBorder="1"/>
    <xf numFmtId="43" fontId="0" fillId="2" borderId="1" xfId="1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3" fontId="0" fillId="3" borderId="1" xfId="1" applyFont="1" applyFill="1" applyBorder="1" applyAlignment="1">
      <alignment horizontal="center" vertical="center"/>
    </xf>
    <xf numFmtId="43" fontId="0" fillId="3" borderId="1" xfId="1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2" xfId="0" applyFill="1" applyBorder="1"/>
    <xf numFmtId="0" fontId="0" fillId="3" borderId="1" xfId="0" applyFill="1" applyBorder="1"/>
    <xf numFmtId="43" fontId="0" fillId="3" borderId="1" xfId="0" applyNumberFormat="1" applyFill="1" applyBorder="1"/>
    <xf numFmtId="0" fontId="0" fillId="0" borderId="0" xfId="0" applyFill="1" applyBorder="1"/>
    <xf numFmtId="0" fontId="0" fillId="4" borderId="1" xfId="0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43" fontId="0" fillId="0" borderId="0" xfId="1" applyFont="1" applyBorder="1"/>
    <xf numFmtId="0" fontId="0" fillId="0" borderId="0" xfId="0" applyFill="1"/>
    <xf numFmtId="0" fontId="0" fillId="0" borderId="0" xfId="0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1" applyFont="1" applyBorder="1"/>
    <xf numFmtId="43" fontId="4" fillId="3" borderId="1" xfId="1" applyFont="1" applyFill="1" applyBorder="1"/>
    <xf numFmtId="43" fontId="4" fillId="0" borderId="1" xfId="1" applyFont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43" fontId="0" fillId="0" borderId="3" xfId="1" applyFont="1" applyBorder="1" applyAlignment="1">
      <alignment horizontal="center" vertical="center"/>
    </xf>
    <xf numFmtId="43" fontId="0" fillId="0" borderId="3" xfId="1" applyFont="1" applyBorder="1"/>
    <xf numFmtId="43" fontId="0" fillId="0" borderId="8" xfId="1" applyFont="1" applyFill="1" applyBorder="1" applyAlignment="1">
      <alignment horizontal="center" vertical="center"/>
    </xf>
    <xf numFmtId="43" fontId="0" fillId="0" borderId="8" xfId="1" applyFont="1" applyBorder="1"/>
    <xf numFmtId="0" fontId="0" fillId="3" borderId="9" xfId="0" applyFill="1" applyBorder="1" applyAlignment="1">
      <alignment horizontal="center"/>
    </xf>
    <xf numFmtId="0" fontId="0" fillId="5" borderId="1" xfId="0" applyFill="1" applyBorder="1" applyAlignment="1">
      <alignment vertical="center" wrapText="1"/>
    </xf>
    <xf numFmtId="43" fontId="0" fillId="5" borderId="1" xfId="1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43" fontId="4" fillId="5" borderId="1" xfId="1" applyFont="1" applyFill="1" applyBorder="1"/>
    <xf numFmtId="0" fontId="5" fillId="0" borderId="1" xfId="0" applyFont="1" applyBorder="1"/>
    <xf numFmtId="0" fontId="0" fillId="2" borderId="0" xfId="0" applyFill="1" applyBorder="1"/>
    <xf numFmtId="43" fontId="0" fillId="0" borderId="0" xfId="1" applyFont="1" applyBorder="1" applyAlignment="1">
      <alignment wrapText="1"/>
    </xf>
    <xf numFmtId="43" fontId="0" fillId="0" borderId="0" xfId="1" applyFont="1" applyFill="1" applyBorder="1" applyAlignment="1">
      <alignment horizontal="center" vertical="center"/>
    </xf>
    <xf numFmtId="0" fontId="6" fillId="0" borderId="0" xfId="0" applyFont="1"/>
    <xf numFmtId="43" fontId="0" fillId="0" borderId="1" xfId="1" applyFont="1" applyBorder="1" applyAlignment="1">
      <alignment vertical="center"/>
    </xf>
    <xf numFmtId="43" fontId="0" fillId="3" borderId="1" xfId="1" applyFont="1" applyFill="1" applyBorder="1" applyAlignment="1">
      <alignment vertical="center"/>
    </xf>
    <xf numFmtId="0" fontId="5" fillId="2" borderId="1" xfId="0" applyFon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795CA-C219-41E0-AC6D-9C0BACCC5518}">
  <dimension ref="A1:L58"/>
  <sheetViews>
    <sheetView tabSelected="1" view="pageBreakPreview" topLeftCell="A46" zoomScaleNormal="100" zoomScaleSheetLayoutView="100" workbookViewId="0">
      <selection activeCell="G4" sqref="G4"/>
    </sheetView>
  </sheetViews>
  <sheetFormatPr defaultRowHeight="15" x14ac:dyDescent="0.25"/>
  <cols>
    <col min="2" max="2" width="14.7109375" customWidth="1"/>
    <col min="3" max="3" width="35" customWidth="1"/>
    <col min="4" max="4" width="18.140625" customWidth="1"/>
    <col min="5" max="5" width="17.140625" customWidth="1"/>
    <col min="6" max="6" width="17.42578125" customWidth="1"/>
    <col min="7" max="7" width="18.140625" customWidth="1"/>
    <col min="8" max="8" width="18.85546875" customWidth="1"/>
    <col min="9" max="9" width="19.7109375" customWidth="1"/>
    <col min="10" max="10" width="15.5703125" customWidth="1"/>
    <col min="12" max="12" width="16.28515625" customWidth="1"/>
  </cols>
  <sheetData>
    <row r="1" spans="1:9" x14ac:dyDescent="0.25">
      <c r="H1" s="21" t="s">
        <v>93</v>
      </c>
    </row>
    <row r="2" spans="1:9" ht="21" x14ac:dyDescent="0.35">
      <c r="C2" s="47" t="s">
        <v>94</v>
      </c>
    </row>
    <row r="4" spans="1:9" ht="18.75" x14ac:dyDescent="0.3">
      <c r="C4" s="20" t="s">
        <v>92</v>
      </c>
    </row>
    <row r="6" spans="1:9" x14ac:dyDescent="0.25">
      <c r="C6" s="19" t="s">
        <v>51</v>
      </c>
      <c r="D6" s="19">
        <v>2021</v>
      </c>
      <c r="E6" s="19">
        <v>2022</v>
      </c>
      <c r="F6" s="19">
        <v>2023</v>
      </c>
      <c r="G6" s="19">
        <v>2024</v>
      </c>
    </row>
    <row r="7" spans="1:9" x14ac:dyDescent="0.25">
      <c r="C7" s="1" t="s">
        <v>85</v>
      </c>
      <c r="D7" s="2">
        <v>102220000</v>
      </c>
      <c r="E7" s="2">
        <v>129588000</v>
      </c>
      <c r="F7" s="2">
        <v>142160000</v>
      </c>
      <c r="G7" s="2">
        <v>103460000</v>
      </c>
    </row>
    <row r="8" spans="1:9" x14ac:dyDescent="0.25">
      <c r="C8" s="1" t="s">
        <v>86</v>
      </c>
      <c r="D8" s="2">
        <v>102220000</v>
      </c>
      <c r="E8" s="2">
        <v>129588000</v>
      </c>
      <c r="F8" s="2">
        <v>142160000</v>
      </c>
      <c r="G8" s="2">
        <v>103460000</v>
      </c>
    </row>
    <row r="9" spans="1:9" x14ac:dyDescent="0.25">
      <c r="C9" s="1"/>
      <c r="D9" s="2"/>
      <c r="E9" s="2"/>
      <c r="F9" s="2"/>
      <c r="G9" s="2"/>
    </row>
    <row r="10" spans="1:9" ht="15.75" customHeight="1" x14ac:dyDescent="0.25">
      <c r="C10" s="43" t="s">
        <v>90</v>
      </c>
      <c r="D10" s="2">
        <v>2119422.4</v>
      </c>
      <c r="E10" s="2">
        <v>27968135.760000002</v>
      </c>
      <c r="F10" s="2">
        <v>46703426.329999998</v>
      </c>
      <c r="G10" s="2">
        <v>0</v>
      </c>
    </row>
    <row r="11" spans="1:9" x14ac:dyDescent="0.25">
      <c r="C11" s="50" t="s">
        <v>95</v>
      </c>
      <c r="D11" s="4">
        <f>D8-D10</f>
        <v>100100577.59999999</v>
      </c>
      <c r="E11" s="4">
        <f t="shared" ref="E11:G11" si="0">E8-E10</f>
        <v>101619864.23999999</v>
      </c>
      <c r="F11" s="4">
        <f t="shared" si="0"/>
        <v>95456573.670000002</v>
      </c>
      <c r="G11" s="4">
        <f t="shared" si="0"/>
        <v>103460000</v>
      </c>
    </row>
    <row r="12" spans="1:9" x14ac:dyDescent="0.25">
      <c r="C12" s="15" t="s">
        <v>5</v>
      </c>
    </row>
    <row r="13" spans="1:9" x14ac:dyDescent="0.25">
      <c r="C13" s="18"/>
    </row>
    <row r="14" spans="1:9" x14ac:dyDescent="0.25">
      <c r="C14" s="18"/>
    </row>
    <row r="16" spans="1:9" ht="36.75" customHeight="1" x14ac:dyDescent="0.25">
      <c r="A16" s="16" t="s">
        <v>87</v>
      </c>
      <c r="B16" s="14" t="s">
        <v>88</v>
      </c>
      <c r="C16" s="10" t="s">
        <v>89</v>
      </c>
      <c r="D16" s="41" t="s">
        <v>80</v>
      </c>
      <c r="E16" s="13" t="s">
        <v>76</v>
      </c>
      <c r="F16" s="13" t="s">
        <v>77</v>
      </c>
      <c r="G16" s="13" t="s">
        <v>78</v>
      </c>
      <c r="H16" s="14" t="s">
        <v>3</v>
      </c>
      <c r="I16" s="44"/>
    </row>
    <row r="17" spans="1:12" ht="48.75" customHeight="1" x14ac:dyDescent="0.25">
      <c r="A17" s="16"/>
      <c r="B17" s="14">
        <v>1004</v>
      </c>
      <c r="C17" s="14" t="s">
        <v>42</v>
      </c>
      <c r="D17" s="13"/>
      <c r="E17" s="37"/>
      <c r="F17" s="13"/>
      <c r="G17" s="13"/>
      <c r="H17" s="14"/>
      <c r="I17" s="44"/>
    </row>
    <row r="18" spans="1:12" ht="30.75" customHeight="1" x14ac:dyDescent="0.25">
      <c r="A18" s="7">
        <v>1</v>
      </c>
      <c r="B18" s="6" t="s">
        <v>15</v>
      </c>
      <c r="C18" s="6" t="s">
        <v>82</v>
      </c>
      <c r="D18" s="33">
        <v>0</v>
      </c>
      <c r="E18" s="40">
        <v>700000</v>
      </c>
      <c r="F18" s="35">
        <v>1000000</v>
      </c>
      <c r="G18" s="9">
        <v>1000000</v>
      </c>
      <c r="H18" s="11">
        <f>D18+E18+F18+G18</f>
        <v>2700000</v>
      </c>
      <c r="I18" s="22"/>
    </row>
    <row r="19" spans="1:12" ht="48.75" customHeight="1" x14ac:dyDescent="0.25">
      <c r="A19" s="7">
        <v>2</v>
      </c>
      <c r="B19" s="6" t="s">
        <v>16</v>
      </c>
      <c r="C19" s="6" t="s">
        <v>83</v>
      </c>
      <c r="D19" s="33">
        <v>0</v>
      </c>
      <c r="E19" s="40">
        <v>1986000</v>
      </c>
      <c r="F19" s="35">
        <v>5000000</v>
      </c>
      <c r="G19" s="27">
        <v>5000000</v>
      </c>
      <c r="H19" s="11">
        <f t="shared" ref="H19:H58" si="1">D19+E19+F19+G19</f>
        <v>11986000</v>
      </c>
      <c r="I19" s="24"/>
      <c r="J19" s="18"/>
      <c r="K19" s="18"/>
      <c r="L19" s="24"/>
    </row>
    <row r="20" spans="1:12" ht="25.5" customHeight="1" x14ac:dyDescent="0.25">
      <c r="A20" s="7">
        <v>3</v>
      </c>
      <c r="B20" s="6" t="s">
        <v>26</v>
      </c>
      <c r="C20" s="1" t="s">
        <v>25</v>
      </c>
      <c r="D20" s="34">
        <v>2841000</v>
      </c>
      <c r="E20" s="42">
        <v>2700000</v>
      </c>
      <c r="F20" s="36">
        <v>1000000</v>
      </c>
      <c r="G20" s="2">
        <v>1000000</v>
      </c>
      <c r="H20" s="11">
        <f t="shared" si="1"/>
        <v>7541000</v>
      </c>
      <c r="I20" s="22"/>
    </row>
    <row r="21" spans="1:12" ht="25.5" customHeight="1" x14ac:dyDescent="0.25">
      <c r="A21" s="7">
        <v>4</v>
      </c>
      <c r="B21" s="6" t="s">
        <v>26</v>
      </c>
      <c r="C21" s="1" t="s">
        <v>81</v>
      </c>
      <c r="D21" s="34">
        <v>3800000</v>
      </c>
      <c r="E21" s="42">
        <v>814000</v>
      </c>
      <c r="F21" s="36">
        <v>2000000</v>
      </c>
      <c r="G21" s="2">
        <v>2000000</v>
      </c>
      <c r="H21" s="11">
        <f t="shared" si="1"/>
        <v>8614000</v>
      </c>
      <c r="I21" s="22"/>
    </row>
    <row r="22" spans="1:12" ht="34.5" customHeight="1" x14ac:dyDescent="0.25">
      <c r="A22" s="7">
        <v>5</v>
      </c>
      <c r="B22" s="6" t="s">
        <v>31</v>
      </c>
      <c r="C22" s="5" t="s">
        <v>32</v>
      </c>
      <c r="D22" s="34">
        <v>0</v>
      </c>
      <c r="E22" s="2">
        <v>0</v>
      </c>
      <c r="F22" s="36">
        <v>0</v>
      </c>
      <c r="G22" s="2">
        <v>400000</v>
      </c>
      <c r="H22" s="11">
        <f t="shared" si="1"/>
        <v>400000</v>
      </c>
      <c r="I22" s="22"/>
    </row>
    <row r="23" spans="1:12" ht="25.5" customHeight="1" x14ac:dyDescent="0.25">
      <c r="A23" s="7">
        <v>6</v>
      </c>
      <c r="B23" s="6" t="s">
        <v>53</v>
      </c>
      <c r="C23" s="25" t="s">
        <v>10</v>
      </c>
      <c r="D23" s="2">
        <v>0</v>
      </c>
      <c r="E23" s="2">
        <v>0</v>
      </c>
      <c r="F23" s="2">
        <v>500000</v>
      </c>
      <c r="G23" s="2">
        <v>1000000</v>
      </c>
      <c r="H23" s="11">
        <f t="shared" si="1"/>
        <v>1500000</v>
      </c>
      <c r="I23" s="22"/>
    </row>
    <row r="24" spans="1:12" ht="34.5" customHeight="1" x14ac:dyDescent="0.25">
      <c r="A24" s="7">
        <v>7</v>
      </c>
      <c r="B24" s="6" t="s">
        <v>64</v>
      </c>
      <c r="C24" s="26" t="s">
        <v>55</v>
      </c>
      <c r="D24" s="2">
        <v>1150000</v>
      </c>
      <c r="E24" s="2">
        <v>1350000</v>
      </c>
      <c r="F24" s="2">
        <v>800000</v>
      </c>
      <c r="G24" s="2">
        <v>800000</v>
      </c>
      <c r="H24" s="11">
        <f t="shared" si="1"/>
        <v>4100000</v>
      </c>
      <c r="I24" s="22"/>
    </row>
    <row r="25" spans="1:12" ht="25.5" customHeight="1" x14ac:dyDescent="0.25">
      <c r="A25" s="7">
        <v>8</v>
      </c>
      <c r="B25" s="6" t="s">
        <v>65</v>
      </c>
      <c r="C25" s="25" t="s">
        <v>54</v>
      </c>
      <c r="D25" s="2">
        <v>636068</v>
      </c>
      <c r="E25" s="2">
        <v>360000</v>
      </c>
      <c r="F25" s="2">
        <v>400000</v>
      </c>
      <c r="G25" s="2">
        <v>400000</v>
      </c>
      <c r="H25" s="11">
        <f t="shared" si="1"/>
        <v>1796068</v>
      </c>
      <c r="I25" s="22"/>
    </row>
    <row r="26" spans="1:12" ht="25.5" customHeight="1" x14ac:dyDescent="0.25">
      <c r="A26" s="7">
        <v>9</v>
      </c>
      <c r="B26" s="6" t="s">
        <v>40</v>
      </c>
      <c r="C26" s="1" t="s">
        <v>11</v>
      </c>
      <c r="D26" s="2">
        <v>0</v>
      </c>
      <c r="E26" s="2">
        <v>0</v>
      </c>
      <c r="F26" s="2">
        <v>200000</v>
      </c>
      <c r="G26" s="2">
        <v>500000</v>
      </c>
      <c r="H26" s="11">
        <f t="shared" si="1"/>
        <v>700000</v>
      </c>
      <c r="I26" s="22"/>
    </row>
    <row r="27" spans="1:12" ht="33.75" customHeight="1" x14ac:dyDescent="0.25">
      <c r="A27" s="7">
        <v>10</v>
      </c>
      <c r="B27" s="6" t="s">
        <v>28</v>
      </c>
      <c r="C27" s="5" t="s">
        <v>27</v>
      </c>
      <c r="D27" s="2">
        <v>0</v>
      </c>
      <c r="E27" s="2">
        <v>1130000</v>
      </c>
      <c r="F27" s="2">
        <v>2000000</v>
      </c>
      <c r="G27" s="2">
        <v>500000</v>
      </c>
      <c r="H27" s="11">
        <f t="shared" si="1"/>
        <v>3630000</v>
      </c>
      <c r="I27" s="22"/>
    </row>
    <row r="28" spans="1:12" ht="33.75" customHeight="1" x14ac:dyDescent="0.25">
      <c r="A28" s="7">
        <v>11</v>
      </c>
      <c r="B28" s="6" t="s">
        <v>44</v>
      </c>
      <c r="C28" s="5" t="s">
        <v>30</v>
      </c>
      <c r="D28" s="2">
        <v>0</v>
      </c>
      <c r="E28" s="2">
        <v>289000</v>
      </c>
      <c r="F28" s="2">
        <v>300000</v>
      </c>
      <c r="G28" s="2">
        <v>300000</v>
      </c>
      <c r="H28" s="11">
        <f t="shared" si="1"/>
        <v>889000</v>
      </c>
      <c r="I28" s="22"/>
    </row>
    <row r="29" spans="1:12" ht="51.75" customHeight="1" x14ac:dyDescent="0.25">
      <c r="A29" s="7">
        <v>12</v>
      </c>
      <c r="B29" s="6" t="s">
        <v>39</v>
      </c>
      <c r="C29" s="5" t="s">
        <v>41</v>
      </c>
      <c r="D29" s="2">
        <v>2119422.4</v>
      </c>
      <c r="E29" s="2">
        <v>27968135.760000002</v>
      </c>
      <c r="F29" s="2">
        <v>46703426.329999998</v>
      </c>
      <c r="G29" s="2">
        <v>0</v>
      </c>
      <c r="H29" s="11">
        <f t="shared" si="1"/>
        <v>76790984.489999995</v>
      </c>
    </row>
    <row r="30" spans="1:12" ht="51.75" customHeight="1" x14ac:dyDescent="0.25">
      <c r="A30" s="7"/>
      <c r="B30" s="14">
        <v>1005</v>
      </c>
      <c r="C30" s="14" t="s">
        <v>45</v>
      </c>
      <c r="D30" s="12"/>
      <c r="E30" s="12"/>
      <c r="F30" s="12"/>
      <c r="G30" s="12"/>
      <c r="H30" s="11">
        <f t="shared" si="1"/>
        <v>0</v>
      </c>
    </row>
    <row r="31" spans="1:12" ht="33" customHeight="1" x14ac:dyDescent="0.25">
      <c r="A31" s="7">
        <v>13</v>
      </c>
      <c r="B31" s="6" t="s">
        <v>21</v>
      </c>
      <c r="C31" s="6" t="s">
        <v>22</v>
      </c>
      <c r="D31" s="8">
        <v>360000</v>
      </c>
      <c r="E31" s="8">
        <v>360000</v>
      </c>
      <c r="F31" s="8">
        <v>500000</v>
      </c>
      <c r="G31" s="8">
        <v>500000</v>
      </c>
      <c r="H31" s="11">
        <f t="shared" si="1"/>
        <v>1720000</v>
      </c>
      <c r="I31" s="22"/>
    </row>
    <row r="32" spans="1:12" ht="31.5" customHeight="1" x14ac:dyDescent="0.25">
      <c r="A32" s="7">
        <v>14</v>
      </c>
      <c r="B32" s="6" t="s">
        <v>23</v>
      </c>
      <c r="C32" s="6" t="s">
        <v>50</v>
      </c>
      <c r="D32" s="8">
        <v>67450</v>
      </c>
      <c r="E32" s="8">
        <v>67450</v>
      </c>
      <c r="F32" s="8">
        <v>500000</v>
      </c>
      <c r="G32" s="8">
        <v>500000</v>
      </c>
      <c r="H32" s="11">
        <f t="shared" si="1"/>
        <v>1134900</v>
      </c>
      <c r="I32" s="22"/>
    </row>
    <row r="33" spans="1:9" ht="31.5" customHeight="1" x14ac:dyDescent="0.25">
      <c r="A33" s="7"/>
      <c r="B33" s="14">
        <v>1006</v>
      </c>
      <c r="C33" s="14" t="s">
        <v>46</v>
      </c>
      <c r="D33" s="11"/>
      <c r="E33" s="11"/>
      <c r="F33" s="11"/>
      <c r="G33" s="11"/>
      <c r="H33" s="11">
        <f t="shared" si="1"/>
        <v>0</v>
      </c>
      <c r="I33" s="22"/>
    </row>
    <row r="34" spans="1:9" ht="31.5" customHeight="1" x14ac:dyDescent="0.25">
      <c r="A34" s="7">
        <v>15</v>
      </c>
      <c r="B34" s="38" t="s">
        <v>66</v>
      </c>
      <c r="C34" s="38" t="s">
        <v>56</v>
      </c>
      <c r="D34" s="39">
        <v>348405</v>
      </c>
      <c r="E34" s="39">
        <v>1170000</v>
      </c>
      <c r="F34" s="39">
        <v>0</v>
      </c>
      <c r="G34" s="39">
        <v>0</v>
      </c>
      <c r="H34" s="11">
        <f t="shared" si="1"/>
        <v>1518405</v>
      </c>
      <c r="I34" s="22"/>
    </row>
    <row r="35" spans="1:9" ht="25.5" customHeight="1" x14ac:dyDescent="0.25">
      <c r="A35" s="7">
        <v>16</v>
      </c>
      <c r="B35" s="6" t="s">
        <v>33</v>
      </c>
      <c r="C35" s="1" t="s">
        <v>8</v>
      </c>
      <c r="D35" s="2">
        <v>0</v>
      </c>
      <c r="E35" s="2">
        <v>0</v>
      </c>
      <c r="F35" s="2">
        <v>1000000</v>
      </c>
      <c r="G35" s="2">
        <v>1000000</v>
      </c>
      <c r="H35" s="11">
        <f t="shared" si="1"/>
        <v>2000000</v>
      </c>
      <c r="I35" s="22"/>
    </row>
    <row r="36" spans="1:9" ht="37.5" customHeight="1" x14ac:dyDescent="0.25">
      <c r="A36" s="7"/>
      <c r="B36" s="14">
        <v>1007</v>
      </c>
      <c r="C36" s="14" t="s">
        <v>47</v>
      </c>
      <c r="D36" s="12"/>
      <c r="E36" s="12"/>
      <c r="F36" s="12"/>
      <c r="G36" s="12"/>
      <c r="H36" s="11">
        <f t="shared" si="1"/>
        <v>0</v>
      </c>
      <c r="I36" s="22"/>
    </row>
    <row r="37" spans="1:9" ht="25.5" customHeight="1" x14ac:dyDescent="0.25">
      <c r="A37" s="7">
        <v>17</v>
      </c>
      <c r="B37" s="6" t="s">
        <v>36</v>
      </c>
      <c r="C37" s="1" t="s">
        <v>35</v>
      </c>
      <c r="D37" s="2">
        <v>0</v>
      </c>
      <c r="E37" s="2">
        <v>2325000</v>
      </c>
      <c r="F37" s="2">
        <v>2325000</v>
      </c>
      <c r="G37" s="2">
        <v>0</v>
      </c>
      <c r="H37" s="11">
        <f t="shared" si="1"/>
        <v>4650000</v>
      </c>
      <c r="I37" s="22"/>
    </row>
    <row r="38" spans="1:9" ht="25.5" customHeight="1" x14ac:dyDescent="0.25">
      <c r="A38" s="7">
        <v>18</v>
      </c>
      <c r="B38" s="6" t="s">
        <v>37</v>
      </c>
      <c r="C38" s="1" t="s">
        <v>38</v>
      </c>
      <c r="D38" s="2">
        <v>0</v>
      </c>
      <c r="E38" s="2">
        <v>2500000</v>
      </c>
      <c r="F38" s="2">
        <v>2500000</v>
      </c>
      <c r="G38" s="2">
        <v>0</v>
      </c>
      <c r="H38" s="11">
        <f t="shared" si="1"/>
        <v>5000000</v>
      </c>
      <c r="I38" s="22"/>
    </row>
    <row r="39" spans="1:9" ht="46.5" customHeight="1" x14ac:dyDescent="0.25">
      <c r="A39" s="7"/>
      <c r="B39" s="14">
        <v>1007</v>
      </c>
      <c r="C39" s="14" t="s">
        <v>57</v>
      </c>
      <c r="D39" s="12"/>
      <c r="E39" s="12"/>
      <c r="F39" s="12"/>
      <c r="G39" s="12"/>
      <c r="H39" s="11">
        <f t="shared" si="1"/>
        <v>0</v>
      </c>
      <c r="I39" s="22"/>
    </row>
    <row r="40" spans="1:9" ht="36" customHeight="1" x14ac:dyDescent="0.25">
      <c r="A40" s="7">
        <v>19</v>
      </c>
      <c r="B40" s="6" t="s">
        <v>67</v>
      </c>
      <c r="C40" s="5" t="s">
        <v>58</v>
      </c>
      <c r="D40" s="48">
        <v>3321000</v>
      </c>
      <c r="E40" s="48">
        <v>2125000</v>
      </c>
      <c r="F40" s="48">
        <v>0</v>
      </c>
      <c r="G40" s="48">
        <v>0</v>
      </c>
      <c r="H40" s="11">
        <f t="shared" si="1"/>
        <v>5446000</v>
      </c>
      <c r="I40" s="22"/>
    </row>
    <row r="41" spans="1:9" ht="46.5" customHeight="1" x14ac:dyDescent="0.25">
      <c r="A41" s="7"/>
      <c r="B41" s="14">
        <v>1009</v>
      </c>
      <c r="C41" s="14" t="s">
        <v>59</v>
      </c>
      <c r="D41" s="49"/>
      <c r="E41" s="49"/>
      <c r="F41" s="49"/>
      <c r="G41" s="49"/>
      <c r="H41" s="11">
        <f t="shared" si="1"/>
        <v>0</v>
      </c>
      <c r="I41" s="22"/>
    </row>
    <row r="42" spans="1:9" ht="36" customHeight="1" x14ac:dyDescent="0.25">
      <c r="A42" s="7">
        <v>20</v>
      </c>
      <c r="B42" s="6" t="s">
        <v>68</v>
      </c>
      <c r="C42" s="5" t="s">
        <v>60</v>
      </c>
      <c r="D42" s="48">
        <v>255000</v>
      </c>
      <c r="E42" s="48">
        <v>1000000</v>
      </c>
      <c r="F42" s="48">
        <v>80000</v>
      </c>
      <c r="G42" s="48">
        <v>80000</v>
      </c>
      <c r="H42" s="11">
        <f t="shared" si="1"/>
        <v>1415000</v>
      </c>
      <c r="I42" s="22"/>
    </row>
    <row r="43" spans="1:9" ht="44.25" customHeight="1" x14ac:dyDescent="0.25">
      <c r="A43" s="7"/>
      <c r="B43" s="14">
        <v>1014</v>
      </c>
      <c r="C43" s="14" t="s">
        <v>48</v>
      </c>
      <c r="D43" s="12"/>
      <c r="E43" s="12"/>
      <c r="F43" s="12"/>
      <c r="G43" s="12"/>
      <c r="H43" s="11">
        <f t="shared" si="1"/>
        <v>0</v>
      </c>
      <c r="I43" s="22"/>
    </row>
    <row r="44" spans="1:9" ht="27" customHeight="1" x14ac:dyDescent="0.25">
      <c r="A44" s="7">
        <v>21</v>
      </c>
      <c r="B44" s="6" t="s">
        <v>17</v>
      </c>
      <c r="C44" s="6" t="s">
        <v>12</v>
      </c>
      <c r="D44" s="8">
        <v>500000</v>
      </c>
      <c r="E44" s="8">
        <v>2000000</v>
      </c>
      <c r="F44" s="8">
        <v>1000000</v>
      </c>
      <c r="G44" s="30">
        <v>1000000</v>
      </c>
      <c r="H44" s="11">
        <f t="shared" si="1"/>
        <v>4500000</v>
      </c>
      <c r="I44" s="22"/>
    </row>
    <row r="45" spans="1:9" ht="33.75" customHeight="1" x14ac:dyDescent="0.25">
      <c r="A45" s="7">
        <v>22</v>
      </c>
      <c r="B45" s="6" t="s">
        <v>18</v>
      </c>
      <c r="C45" s="6" t="s">
        <v>1</v>
      </c>
      <c r="D45" s="8">
        <v>0</v>
      </c>
      <c r="E45" s="30">
        <v>3150000</v>
      </c>
      <c r="F45" s="8">
        <v>1650000</v>
      </c>
      <c r="G45" s="30">
        <v>1200000</v>
      </c>
      <c r="H45" s="11">
        <f t="shared" si="1"/>
        <v>6000000</v>
      </c>
      <c r="I45" s="22"/>
    </row>
    <row r="46" spans="1:9" ht="33.75" customHeight="1" x14ac:dyDescent="0.25">
      <c r="A46" s="7">
        <v>23</v>
      </c>
      <c r="B46" s="6" t="s">
        <v>70</v>
      </c>
      <c r="C46" s="6" t="s">
        <v>69</v>
      </c>
      <c r="D46" s="8">
        <v>0</v>
      </c>
      <c r="E46" s="30">
        <v>3113682</v>
      </c>
      <c r="F46" s="8">
        <v>0</v>
      </c>
      <c r="G46" s="30">
        <v>0</v>
      </c>
      <c r="H46" s="11">
        <f t="shared" si="1"/>
        <v>3113682</v>
      </c>
      <c r="I46" s="22"/>
    </row>
    <row r="47" spans="1:9" ht="33.75" customHeight="1" x14ac:dyDescent="0.25">
      <c r="A47" s="7">
        <v>24</v>
      </c>
      <c r="B47" s="6" t="s">
        <v>72</v>
      </c>
      <c r="C47" s="6" t="s">
        <v>71</v>
      </c>
      <c r="D47" s="8">
        <v>929452</v>
      </c>
      <c r="E47" s="30">
        <v>868202</v>
      </c>
      <c r="F47" s="8">
        <v>0</v>
      </c>
      <c r="G47" s="30">
        <v>0</v>
      </c>
      <c r="H47" s="11">
        <f t="shared" si="1"/>
        <v>1797654</v>
      </c>
      <c r="I47" s="22"/>
    </row>
    <row r="48" spans="1:9" ht="33.75" customHeight="1" x14ac:dyDescent="0.25">
      <c r="A48" s="7">
        <v>25</v>
      </c>
      <c r="B48" s="6" t="s">
        <v>73</v>
      </c>
      <c r="C48" s="6" t="s">
        <v>61</v>
      </c>
      <c r="D48" s="8">
        <v>972855</v>
      </c>
      <c r="E48" s="30">
        <v>919105</v>
      </c>
      <c r="F48" s="8">
        <v>0</v>
      </c>
      <c r="G48" s="30">
        <v>0</v>
      </c>
      <c r="H48" s="11">
        <f t="shared" si="1"/>
        <v>1891960</v>
      </c>
      <c r="I48" s="22"/>
    </row>
    <row r="49" spans="1:10" ht="30" customHeight="1" x14ac:dyDescent="0.25">
      <c r="A49" s="7">
        <v>26</v>
      </c>
      <c r="B49" s="6" t="s">
        <v>20</v>
      </c>
      <c r="C49" s="6" t="s">
        <v>19</v>
      </c>
      <c r="D49" s="8"/>
      <c r="E49" s="8">
        <v>0</v>
      </c>
      <c r="F49" s="8">
        <v>500000</v>
      </c>
      <c r="G49" s="30">
        <v>500000</v>
      </c>
      <c r="H49" s="11">
        <f t="shared" si="1"/>
        <v>1000000</v>
      </c>
      <c r="I49" s="22"/>
    </row>
    <row r="50" spans="1:10" ht="30" customHeight="1" x14ac:dyDescent="0.25">
      <c r="A50" s="7">
        <v>27</v>
      </c>
      <c r="B50" s="6" t="s">
        <v>74</v>
      </c>
      <c r="C50" s="6" t="s">
        <v>62</v>
      </c>
      <c r="D50" s="8">
        <v>151250</v>
      </c>
      <c r="E50" s="8">
        <v>830025</v>
      </c>
      <c r="F50" s="8">
        <v>0</v>
      </c>
      <c r="G50" s="30">
        <v>0</v>
      </c>
      <c r="H50" s="11">
        <f t="shared" si="1"/>
        <v>981275</v>
      </c>
      <c r="I50" s="22"/>
    </row>
    <row r="51" spans="1:10" ht="33" customHeight="1" x14ac:dyDescent="0.25">
      <c r="A51" s="7">
        <v>28</v>
      </c>
      <c r="B51" s="6" t="s">
        <v>75</v>
      </c>
      <c r="C51" s="6" t="s">
        <v>63</v>
      </c>
      <c r="D51" s="8">
        <v>0</v>
      </c>
      <c r="E51" s="8">
        <v>360000</v>
      </c>
      <c r="F51" s="8">
        <v>0</v>
      </c>
      <c r="G51" s="30">
        <v>0</v>
      </c>
      <c r="H51" s="11">
        <f t="shared" si="1"/>
        <v>360000</v>
      </c>
      <c r="I51" s="45"/>
    </row>
    <row r="52" spans="1:10" ht="36.75" customHeight="1" x14ac:dyDescent="0.25">
      <c r="A52" s="7">
        <v>29</v>
      </c>
      <c r="B52" s="6" t="s">
        <v>24</v>
      </c>
      <c r="C52" s="5" t="s">
        <v>49</v>
      </c>
      <c r="D52" s="2">
        <v>85000</v>
      </c>
      <c r="E52" s="2">
        <v>85000</v>
      </c>
      <c r="F52" s="2">
        <v>85000</v>
      </c>
      <c r="G52" s="28">
        <v>585000</v>
      </c>
      <c r="H52" s="11">
        <f t="shared" si="1"/>
        <v>840000</v>
      </c>
      <c r="I52" s="22"/>
    </row>
    <row r="53" spans="1:10" ht="30.75" customHeight="1" x14ac:dyDescent="0.25">
      <c r="A53" s="7">
        <v>30</v>
      </c>
      <c r="B53" s="6" t="s">
        <v>29</v>
      </c>
      <c r="C53" s="5" t="s">
        <v>7</v>
      </c>
      <c r="D53" s="2"/>
      <c r="E53" s="2"/>
      <c r="F53" s="2">
        <v>100000</v>
      </c>
      <c r="G53" s="28">
        <v>500000</v>
      </c>
      <c r="H53" s="11">
        <f t="shared" si="1"/>
        <v>600000</v>
      </c>
      <c r="I53" s="22"/>
    </row>
    <row r="54" spans="1:10" ht="30.75" customHeight="1" x14ac:dyDescent="0.25">
      <c r="A54" s="7">
        <v>31</v>
      </c>
      <c r="B54" s="6" t="s">
        <v>13</v>
      </c>
      <c r="C54" s="6" t="s">
        <v>0</v>
      </c>
      <c r="D54" s="8">
        <v>0</v>
      </c>
      <c r="E54" s="8">
        <v>0</v>
      </c>
      <c r="F54" s="8">
        <v>0</v>
      </c>
      <c r="G54" s="30">
        <v>500000</v>
      </c>
      <c r="H54" s="11">
        <f t="shared" si="1"/>
        <v>500000</v>
      </c>
      <c r="I54" s="24"/>
    </row>
    <row r="55" spans="1:10" ht="29.25" customHeight="1" x14ac:dyDescent="0.25">
      <c r="A55" s="7">
        <v>32</v>
      </c>
      <c r="B55" s="6" t="s">
        <v>14</v>
      </c>
      <c r="C55" s="6" t="s">
        <v>2</v>
      </c>
      <c r="D55" s="8">
        <v>500000</v>
      </c>
      <c r="E55" s="8">
        <v>2900000</v>
      </c>
      <c r="F55" s="8">
        <v>3000000</v>
      </c>
      <c r="G55" s="30">
        <v>15000000</v>
      </c>
      <c r="H55" s="11">
        <f t="shared" si="1"/>
        <v>21400000</v>
      </c>
      <c r="I55" s="46"/>
      <c r="J55" s="23"/>
    </row>
    <row r="56" spans="1:10" ht="35.25" customHeight="1" x14ac:dyDescent="0.25">
      <c r="A56" s="7">
        <v>33</v>
      </c>
      <c r="B56" s="6" t="s">
        <v>43</v>
      </c>
      <c r="C56" s="5" t="s">
        <v>34</v>
      </c>
      <c r="D56" s="2">
        <v>0</v>
      </c>
      <c r="E56" s="2"/>
      <c r="F56" s="2">
        <v>300000</v>
      </c>
      <c r="G56" s="2">
        <v>300000</v>
      </c>
      <c r="H56" s="11">
        <f t="shared" si="1"/>
        <v>600000</v>
      </c>
      <c r="I56" s="22"/>
    </row>
    <row r="57" spans="1:10" ht="40.5" customHeight="1" x14ac:dyDescent="0.25">
      <c r="A57" s="7">
        <v>34</v>
      </c>
      <c r="B57" s="6" t="s">
        <v>52</v>
      </c>
      <c r="C57" s="26" t="s">
        <v>9</v>
      </c>
      <c r="D57" s="2">
        <v>0</v>
      </c>
      <c r="E57" s="2">
        <v>0</v>
      </c>
      <c r="F57" s="2">
        <v>1000000</v>
      </c>
      <c r="G57" s="2">
        <v>1000000</v>
      </c>
      <c r="H57" s="11">
        <f t="shared" si="1"/>
        <v>2000000</v>
      </c>
      <c r="I57" s="22"/>
    </row>
    <row r="58" spans="1:10" ht="25.5" customHeight="1" x14ac:dyDescent="0.25">
      <c r="A58" s="7"/>
      <c r="B58" s="1"/>
      <c r="C58" s="16" t="s">
        <v>4</v>
      </c>
      <c r="D58" s="17">
        <f>SUM(D18:D57)</f>
        <v>18036902.399999999</v>
      </c>
      <c r="E58" s="17">
        <f t="shared" ref="E58:G58" si="2">SUM(E18:E57)</f>
        <v>61070599.760000005</v>
      </c>
      <c r="F58" s="17">
        <f t="shared" si="2"/>
        <v>74443426.329999998</v>
      </c>
      <c r="G58" s="17">
        <f t="shared" si="2"/>
        <v>35565000</v>
      </c>
      <c r="H58" s="11">
        <f t="shared" si="1"/>
        <v>189115928.49000001</v>
      </c>
    </row>
  </sheetData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815EC-23D8-40AB-9850-0112CF666E55}">
  <dimension ref="A1:M59"/>
  <sheetViews>
    <sheetView view="pageBreakPreview" zoomScaleNormal="100" zoomScaleSheetLayoutView="100" workbookViewId="0">
      <selection activeCell="C13" sqref="C13"/>
    </sheetView>
  </sheetViews>
  <sheetFormatPr defaultRowHeight="15" x14ac:dyDescent="0.25"/>
  <cols>
    <col min="2" max="2" width="14.7109375" customWidth="1"/>
    <col min="3" max="3" width="35" customWidth="1"/>
    <col min="4" max="4" width="20.140625" customWidth="1"/>
    <col min="5" max="5" width="19.7109375" customWidth="1"/>
    <col min="6" max="6" width="20.7109375" customWidth="1"/>
    <col min="7" max="8" width="24.5703125" customWidth="1"/>
    <col min="9" max="9" width="18.85546875" customWidth="1"/>
    <col min="10" max="10" width="19.7109375" customWidth="1"/>
    <col min="11" max="11" width="15.5703125" customWidth="1"/>
    <col min="13" max="13" width="16.28515625" customWidth="1"/>
  </cols>
  <sheetData>
    <row r="1" spans="3:8" x14ac:dyDescent="0.25">
      <c r="H1" t="s">
        <v>93</v>
      </c>
    </row>
    <row r="2" spans="3:8" ht="21" x14ac:dyDescent="0.35">
      <c r="C2" s="47" t="s">
        <v>91</v>
      </c>
    </row>
    <row r="4" spans="3:8" ht="18.75" x14ac:dyDescent="0.3">
      <c r="C4" s="20" t="s">
        <v>92</v>
      </c>
    </row>
    <row r="6" spans="3:8" x14ac:dyDescent="0.25">
      <c r="C6" s="19" t="s">
        <v>51</v>
      </c>
      <c r="D6" s="19">
        <v>2021</v>
      </c>
      <c r="E6" s="19">
        <v>2022</v>
      </c>
      <c r="F6" s="19">
        <v>2023</v>
      </c>
      <c r="G6" s="19">
        <v>2024</v>
      </c>
      <c r="H6" s="19">
        <v>2025</v>
      </c>
    </row>
    <row r="7" spans="3:8" x14ac:dyDescent="0.25">
      <c r="C7" s="1" t="s">
        <v>85</v>
      </c>
      <c r="D7" s="2">
        <v>102220000</v>
      </c>
      <c r="E7" s="2">
        <v>129588000</v>
      </c>
      <c r="F7" s="2">
        <v>142160000</v>
      </c>
      <c r="G7" s="2">
        <v>103460000</v>
      </c>
      <c r="H7" s="2"/>
    </row>
    <row r="8" spans="3:8" x14ac:dyDescent="0.25">
      <c r="C8" s="1" t="s">
        <v>86</v>
      </c>
      <c r="D8" s="2">
        <v>102220000</v>
      </c>
      <c r="E8" s="2">
        <v>129588000</v>
      </c>
      <c r="F8" s="2">
        <v>142160000</v>
      </c>
      <c r="G8" s="2">
        <v>103460000</v>
      </c>
      <c r="H8" s="2"/>
    </row>
    <row r="9" spans="3:8" x14ac:dyDescent="0.25">
      <c r="C9" s="1"/>
      <c r="D9" s="2"/>
      <c r="E9" s="2"/>
      <c r="F9" s="2"/>
      <c r="G9" s="2"/>
      <c r="H9" s="2"/>
    </row>
    <row r="10" spans="3:8" ht="15.75" customHeight="1" x14ac:dyDescent="0.25">
      <c r="C10" s="43" t="s">
        <v>90</v>
      </c>
      <c r="D10" s="2">
        <v>2119422.4</v>
      </c>
      <c r="E10" s="2">
        <v>27968135.760000002</v>
      </c>
      <c r="F10" s="2">
        <v>46703426.329999998</v>
      </c>
      <c r="G10" s="2">
        <v>0</v>
      </c>
      <c r="H10" s="2"/>
    </row>
    <row r="11" spans="3:8" x14ac:dyDescent="0.25">
      <c r="C11" s="3" t="s">
        <v>84</v>
      </c>
      <c r="D11" s="4">
        <f>D8-D10</f>
        <v>100100577.59999999</v>
      </c>
      <c r="E11" s="4">
        <f t="shared" ref="E11:G11" si="0">E8-E10</f>
        <v>101619864.23999999</v>
      </c>
      <c r="F11" s="4">
        <f t="shared" si="0"/>
        <v>95456573.670000002</v>
      </c>
      <c r="G11" s="4">
        <f t="shared" si="0"/>
        <v>103460000</v>
      </c>
      <c r="H11" s="4"/>
    </row>
    <row r="12" spans="3:8" x14ac:dyDescent="0.25">
      <c r="C12" s="15" t="s">
        <v>5</v>
      </c>
    </row>
    <row r="13" spans="3:8" x14ac:dyDescent="0.25">
      <c r="C13" s="18"/>
    </row>
    <row r="14" spans="3:8" x14ac:dyDescent="0.25">
      <c r="C14" s="18"/>
    </row>
    <row r="15" spans="3:8" ht="15.75" thickBot="1" x14ac:dyDescent="0.3"/>
    <row r="16" spans="3:8" ht="30" customHeight="1" thickBot="1" x14ac:dyDescent="0.3">
      <c r="E16" s="51" t="s">
        <v>79</v>
      </c>
      <c r="F16" s="52"/>
      <c r="G16" s="52"/>
      <c r="H16" s="53"/>
    </row>
    <row r="17" spans="1:13" ht="36.75" customHeight="1" x14ac:dyDescent="0.25">
      <c r="A17" s="16" t="s">
        <v>87</v>
      </c>
      <c r="B17" s="14" t="s">
        <v>88</v>
      </c>
      <c r="C17" s="10" t="s">
        <v>89</v>
      </c>
      <c r="D17" s="41" t="s">
        <v>80</v>
      </c>
      <c r="E17" s="32" t="s">
        <v>76</v>
      </c>
      <c r="F17" s="32" t="s">
        <v>77</v>
      </c>
      <c r="G17" s="32" t="s">
        <v>78</v>
      </c>
      <c r="H17" s="32">
        <v>2025</v>
      </c>
      <c r="I17" s="14" t="s">
        <v>6</v>
      </c>
      <c r="J17" s="44"/>
    </row>
    <row r="18" spans="1:13" ht="48.75" customHeight="1" x14ac:dyDescent="0.25">
      <c r="A18" s="16"/>
      <c r="B18" s="14">
        <v>1004</v>
      </c>
      <c r="C18" s="14" t="s">
        <v>42</v>
      </c>
      <c r="D18" s="13"/>
      <c r="E18" s="37"/>
      <c r="F18" s="13"/>
      <c r="G18" s="13"/>
      <c r="H18" s="13"/>
      <c r="I18" s="14"/>
      <c r="J18" s="44"/>
    </row>
    <row r="19" spans="1:13" ht="30.75" customHeight="1" x14ac:dyDescent="0.25">
      <c r="A19" s="7">
        <v>1</v>
      </c>
      <c r="B19" s="6" t="s">
        <v>15</v>
      </c>
      <c r="C19" s="6" t="s">
        <v>82</v>
      </c>
      <c r="D19" s="33">
        <v>0</v>
      </c>
      <c r="E19" s="40">
        <v>700000</v>
      </c>
      <c r="F19" s="35">
        <v>1000000</v>
      </c>
      <c r="G19" s="9">
        <v>1000000</v>
      </c>
      <c r="H19" s="27">
        <v>2000000</v>
      </c>
      <c r="I19" s="11">
        <f t="shared" ref="I19" si="1">D19+E19+F19+G19+H19</f>
        <v>4700000</v>
      </c>
      <c r="J19" s="22"/>
    </row>
    <row r="20" spans="1:13" ht="48.75" customHeight="1" x14ac:dyDescent="0.25">
      <c r="A20" s="7">
        <v>2</v>
      </c>
      <c r="B20" s="6" t="s">
        <v>16</v>
      </c>
      <c r="C20" s="6" t="s">
        <v>83</v>
      </c>
      <c r="D20" s="33">
        <v>0</v>
      </c>
      <c r="E20" s="40">
        <v>1986000</v>
      </c>
      <c r="F20" s="35">
        <v>5000000</v>
      </c>
      <c r="G20" s="27">
        <v>5000000</v>
      </c>
      <c r="H20" s="27">
        <v>5000000</v>
      </c>
      <c r="I20" s="11">
        <f t="shared" ref="I20:I58" si="2">D20+E20+F20+G20+H20</f>
        <v>16986000</v>
      </c>
      <c r="J20" s="24"/>
      <c r="K20" s="18"/>
      <c r="L20" s="18"/>
      <c r="M20" s="24"/>
    </row>
    <row r="21" spans="1:13" ht="25.5" customHeight="1" x14ac:dyDescent="0.25">
      <c r="A21" s="7">
        <v>3</v>
      </c>
      <c r="B21" s="6" t="s">
        <v>26</v>
      </c>
      <c r="C21" s="1" t="s">
        <v>25</v>
      </c>
      <c r="D21" s="34">
        <v>2841000</v>
      </c>
      <c r="E21" s="42">
        <v>2700000</v>
      </c>
      <c r="F21" s="36">
        <v>1000000</v>
      </c>
      <c r="G21" s="2">
        <v>1000000</v>
      </c>
      <c r="H21" s="28"/>
      <c r="I21" s="11">
        <f t="shared" ref="I21:I30" si="3">D21+E21+F21+G21+H21</f>
        <v>7541000</v>
      </c>
      <c r="J21" s="22"/>
    </row>
    <row r="22" spans="1:13" ht="25.5" customHeight="1" x14ac:dyDescent="0.25">
      <c r="A22" s="7">
        <v>4</v>
      </c>
      <c r="B22" s="6" t="s">
        <v>26</v>
      </c>
      <c r="C22" s="1" t="s">
        <v>81</v>
      </c>
      <c r="D22" s="34">
        <v>3800000</v>
      </c>
      <c r="E22" s="42">
        <v>814000</v>
      </c>
      <c r="F22" s="36">
        <v>2000000</v>
      </c>
      <c r="G22" s="2">
        <v>2000000</v>
      </c>
      <c r="H22" s="28"/>
      <c r="I22" s="11">
        <f t="shared" si="3"/>
        <v>8614000</v>
      </c>
      <c r="J22" s="22"/>
    </row>
    <row r="23" spans="1:13" ht="34.5" customHeight="1" x14ac:dyDescent="0.25">
      <c r="A23" s="7">
        <v>5</v>
      </c>
      <c r="B23" s="6" t="s">
        <v>31</v>
      </c>
      <c r="C23" s="5" t="s">
        <v>32</v>
      </c>
      <c r="D23" s="34">
        <v>0</v>
      </c>
      <c r="E23" s="2">
        <v>0</v>
      </c>
      <c r="F23" s="36">
        <v>0</v>
      </c>
      <c r="G23" s="2">
        <v>400000</v>
      </c>
      <c r="H23" s="28">
        <v>1000000</v>
      </c>
      <c r="I23" s="11">
        <f t="shared" si="3"/>
        <v>1400000</v>
      </c>
      <c r="J23" s="22"/>
    </row>
    <row r="24" spans="1:13" ht="25.5" customHeight="1" x14ac:dyDescent="0.25">
      <c r="A24" s="7">
        <v>6</v>
      </c>
      <c r="B24" s="6" t="s">
        <v>53</v>
      </c>
      <c r="C24" s="25" t="s">
        <v>10</v>
      </c>
      <c r="D24" s="2">
        <v>0</v>
      </c>
      <c r="E24" s="2">
        <v>0</v>
      </c>
      <c r="F24" s="2">
        <v>500000</v>
      </c>
      <c r="G24" s="2">
        <v>1000000</v>
      </c>
      <c r="H24" s="28">
        <v>1000000</v>
      </c>
      <c r="I24" s="11">
        <f t="shared" si="3"/>
        <v>2500000</v>
      </c>
      <c r="J24" s="22"/>
    </row>
    <row r="25" spans="1:13" ht="34.5" customHeight="1" x14ac:dyDescent="0.25">
      <c r="A25" s="7">
        <v>7</v>
      </c>
      <c r="B25" s="6" t="s">
        <v>64</v>
      </c>
      <c r="C25" s="26" t="s">
        <v>55</v>
      </c>
      <c r="D25" s="2">
        <v>1150000</v>
      </c>
      <c r="E25" s="2">
        <v>1350000</v>
      </c>
      <c r="F25" s="2">
        <v>800000</v>
      </c>
      <c r="G25" s="2">
        <v>800000</v>
      </c>
      <c r="H25" s="28">
        <v>800000</v>
      </c>
      <c r="I25" s="11">
        <f t="shared" si="3"/>
        <v>4900000</v>
      </c>
      <c r="J25" s="22"/>
    </row>
    <row r="26" spans="1:13" ht="25.5" customHeight="1" x14ac:dyDescent="0.25">
      <c r="A26" s="7">
        <v>8</v>
      </c>
      <c r="B26" s="6" t="s">
        <v>65</v>
      </c>
      <c r="C26" s="25" t="s">
        <v>54</v>
      </c>
      <c r="D26" s="2">
        <v>636068</v>
      </c>
      <c r="E26" s="2">
        <v>360000</v>
      </c>
      <c r="F26" s="2">
        <v>400000</v>
      </c>
      <c r="G26" s="2">
        <v>400000</v>
      </c>
      <c r="H26" s="28">
        <v>400000</v>
      </c>
      <c r="I26" s="11">
        <f t="shared" si="3"/>
        <v>2196068</v>
      </c>
      <c r="J26" s="22"/>
    </row>
    <row r="27" spans="1:13" ht="25.5" customHeight="1" x14ac:dyDescent="0.25">
      <c r="A27" s="7">
        <v>9</v>
      </c>
      <c r="B27" s="6" t="s">
        <v>40</v>
      </c>
      <c r="C27" s="1" t="s">
        <v>11</v>
      </c>
      <c r="D27" s="2">
        <v>0</v>
      </c>
      <c r="E27" s="2">
        <v>0</v>
      </c>
      <c r="F27" s="2">
        <v>200000</v>
      </c>
      <c r="G27" s="2">
        <v>500000</v>
      </c>
      <c r="H27" s="28">
        <v>2000000</v>
      </c>
      <c r="I27" s="11">
        <f t="shared" si="3"/>
        <v>2700000</v>
      </c>
      <c r="J27" s="22"/>
    </row>
    <row r="28" spans="1:13" ht="33.75" customHeight="1" x14ac:dyDescent="0.25">
      <c r="A28" s="7">
        <v>10</v>
      </c>
      <c r="B28" s="6" t="s">
        <v>28</v>
      </c>
      <c r="C28" s="5" t="s">
        <v>27</v>
      </c>
      <c r="D28" s="2">
        <v>0</v>
      </c>
      <c r="E28" s="2">
        <v>1130000</v>
      </c>
      <c r="F28" s="2">
        <v>2000000</v>
      </c>
      <c r="G28" s="2">
        <v>500000</v>
      </c>
      <c r="H28" s="28">
        <v>0</v>
      </c>
      <c r="I28" s="11">
        <f t="shared" si="3"/>
        <v>3630000</v>
      </c>
      <c r="J28" s="22"/>
    </row>
    <row r="29" spans="1:13" ht="33.75" customHeight="1" x14ac:dyDescent="0.25">
      <c r="A29" s="7">
        <v>11</v>
      </c>
      <c r="B29" s="6" t="s">
        <v>44</v>
      </c>
      <c r="C29" s="5" t="s">
        <v>30</v>
      </c>
      <c r="D29" s="2">
        <v>0</v>
      </c>
      <c r="E29" s="2">
        <v>289000</v>
      </c>
      <c r="F29" s="2">
        <v>300000</v>
      </c>
      <c r="G29" s="2">
        <v>300000</v>
      </c>
      <c r="H29" s="28">
        <v>300000</v>
      </c>
      <c r="I29" s="11">
        <f t="shared" si="3"/>
        <v>1189000</v>
      </c>
      <c r="J29" s="22"/>
    </row>
    <row r="30" spans="1:13" ht="51.75" customHeight="1" x14ac:dyDescent="0.25">
      <c r="A30" s="7">
        <v>12</v>
      </c>
      <c r="B30" s="6" t="s">
        <v>39</v>
      </c>
      <c r="C30" s="5" t="s">
        <v>41</v>
      </c>
      <c r="D30" s="2">
        <v>2119422.4</v>
      </c>
      <c r="E30" s="2">
        <v>27968135.760000002</v>
      </c>
      <c r="F30" s="2">
        <v>46703426.329999998</v>
      </c>
      <c r="G30" s="2">
        <v>0</v>
      </c>
      <c r="H30" s="28">
        <v>0</v>
      </c>
      <c r="I30" s="11">
        <f t="shared" si="3"/>
        <v>76790984.489999995</v>
      </c>
    </row>
    <row r="31" spans="1:13" ht="51.75" customHeight="1" x14ac:dyDescent="0.25">
      <c r="A31" s="7"/>
      <c r="B31" s="14">
        <v>1005</v>
      </c>
      <c r="C31" s="14" t="s">
        <v>45</v>
      </c>
      <c r="D31" s="12"/>
      <c r="E31" s="12"/>
      <c r="F31" s="12"/>
      <c r="G31" s="12"/>
      <c r="H31" s="29"/>
      <c r="I31" s="11"/>
    </row>
    <row r="32" spans="1:13" ht="33" customHeight="1" x14ac:dyDescent="0.25">
      <c r="A32" s="7">
        <v>13</v>
      </c>
      <c r="B32" s="6" t="s">
        <v>21</v>
      </c>
      <c r="C32" s="6" t="s">
        <v>22</v>
      </c>
      <c r="D32" s="8">
        <v>360000</v>
      </c>
      <c r="E32" s="8">
        <v>360000</v>
      </c>
      <c r="F32" s="8">
        <v>500000</v>
      </c>
      <c r="G32" s="8">
        <v>500000</v>
      </c>
      <c r="H32" s="30">
        <v>500000</v>
      </c>
      <c r="I32" s="11">
        <f t="shared" ref="I32:I33" si="4">D32+E32+F32+G32+H32</f>
        <v>2220000</v>
      </c>
      <c r="J32" s="22"/>
    </row>
    <row r="33" spans="1:10" ht="31.5" customHeight="1" x14ac:dyDescent="0.25">
      <c r="A33" s="7">
        <v>14</v>
      </c>
      <c r="B33" s="6" t="s">
        <v>23</v>
      </c>
      <c r="C33" s="6" t="s">
        <v>50</v>
      </c>
      <c r="D33" s="8">
        <v>67450</v>
      </c>
      <c r="E33" s="8">
        <v>67450</v>
      </c>
      <c r="F33" s="8">
        <v>500000</v>
      </c>
      <c r="G33" s="8">
        <v>500000</v>
      </c>
      <c r="H33" s="30">
        <v>500000</v>
      </c>
      <c r="I33" s="11">
        <f t="shared" si="4"/>
        <v>1634900</v>
      </c>
      <c r="J33" s="22"/>
    </row>
    <row r="34" spans="1:10" ht="31.5" customHeight="1" x14ac:dyDescent="0.25">
      <c r="A34" s="7"/>
      <c r="B34" s="14">
        <v>1006</v>
      </c>
      <c r="C34" s="14" t="s">
        <v>46</v>
      </c>
      <c r="D34" s="11"/>
      <c r="E34" s="11"/>
      <c r="F34" s="11"/>
      <c r="G34" s="11"/>
      <c r="H34" s="31"/>
      <c r="I34" s="11"/>
      <c r="J34" s="22"/>
    </row>
    <row r="35" spans="1:10" ht="31.5" customHeight="1" x14ac:dyDescent="0.25">
      <c r="A35" s="7">
        <v>15</v>
      </c>
      <c r="B35" s="38" t="s">
        <v>66</v>
      </c>
      <c r="C35" s="38" t="s">
        <v>56</v>
      </c>
      <c r="D35" s="39">
        <v>348405</v>
      </c>
      <c r="E35" s="39">
        <v>1170000</v>
      </c>
      <c r="F35" s="39">
        <v>0</v>
      </c>
      <c r="G35" s="39">
        <v>0</v>
      </c>
      <c r="H35" s="40">
        <v>0</v>
      </c>
      <c r="I35" s="39">
        <f t="shared" ref="I35" si="5">D35+E35+F35+G35+H35</f>
        <v>1518405</v>
      </c>
      <c r="J35" s="22"/>
    </row>
    <row r="36" spans="1:10" ht="25.5" customHeight="1" x14ac:dyDescent="0.25">
      <c r="A36" s="7">
        <v>16</v>
      </c>
      <c r="B36" s="6" t="s">
        <v>33</v>
      </c>
      <c r="C36" s="1" t="s">
        <v>8</v>
      </c>
      <c r="D36" s="2">
        <v>0</v>
      </c>
      <c r="E36" s="2">
        <v>0</v>
      </c>
      <c r="F36" s="2">
        <v>1000000</v>
      </c>
      <c r="G36" s="2">
        <v>1000000</v>
      </c>
      <c r="H36" s="28">
        <v>1000000</v>
      </c>
      <c r="I36" s="11">
        <f t="shared" ref="I36" si="6">D36+E36+F36+G36+H36</f>
        <v>3000000</v>
      </c>
      <c r="J36" s="22"/>
    </row>
    <row r="37" spans="1:10" ht="37.5" customHeight="1" x14ac:dyDescent="0.25">
      <c r="A37" s="7"/>
      <c r="B37" s="14">
        <v>1007</v>
      </c>
      <c r="C37" s="14" t="s">
        <v>47</v>
      </c>
      <c r="D37" s="12"/>
      <c r="E37" s="12"/>
      <c r="F37" s="12"/>
      <c r="G37" s="12"/>
      <c r="H37" s="29"/>
      <c r="I37" s="11"/>
      <c r="J37" s="22"/>
    </row>
    <row r="38" spans="1:10" ht="25.5" customHeight="1" x14ac:dyDescent="0.25">
      <c r="A38" s="7">
        <v>17</v>
      </c>
      <c r="B38" s="6" t="s">
        <v>36</v>
      </c>
      <c r="C38" s="1" t="s">
        <v>35</v>
      </c>
      <c r="D38" s="2">
        <v>0</v>
      </c>
      <c r="E38" s="2">
        <v>2325000</v>
      </c>
      <c r="F38" s="2">
        <v>2325000</v>
      </c>
      <c r="G38" s="2">
        <v>0</v>
      </c>
      <c r="H38" s="28">
        <v>0</v>
      </c>
      <c r="I38" s="11">
        <f t="shared" ref="I38:I43" si="7">D38+E38+F38+G38+H38</f>
        <v>4650000</v>
      </c>
      <c r="J38" s="22"/>
    </row>
    <row r="39" spans="1:10" ht="25.5" customHeight="1" x14ac:dyDescent="0.25">
      <c r="A39" s="7">
        <v>18</v>
      </c>
      <c r="B39" s="6" t="s">
        <v>37</v>
      </c>
      <c r="C39" s="1" t="s">
        <v>38</v>
      </c>
      <c r="D39" s="2">
        <v>0</v>
      </c>
      <c r="E39" s="2">
        <v>2500000</v>
      </c>
      <c r="F39" s="2">
        <v>2500000</v>
      </c>
      <c r="G39" s="2">
        <v>0</v>
      </c>
      <c r="H39" s="28">
        <v>0</v>
      </c>
      <c r="I39" s="11">
        <f t="shared" ref="I39" si="8">D39+E39+F39+G39+H39</f>
        <v>5000000</v>
      </c>
      <c r="J39" s="22"/>
    </row>
    <row r="40" spans="1:10" ht="46.5" customHeight="1" x14ac:dyDescent="0.25">
      <c r="A40" s="7"/>
      <c r="B40" s="14">
        <v>1007</v>
      </c>
      <c r="C40" s="14" t="s">
        <v>57</v>
      </c>
      <c r="D40" s="12"/>
      <c r="E40" s="12"/>
      <c r="F40" s="12"/>
      <c r="G40" s="12"/>
      <c r="H40" s="29"/>
      <c r="I40" s="11"/>
      <c r="J40" s="22"/>
    </row>
    <row r="41" spans="1:10" ht="36" customHeight="1" x14ac:dyDescent="0.25">
      <c r="A41" s="7">
        <v>19</v>
      </c>
      <c r="B41" s="6" t="s">
        <v>67</v>
      </c>
      <c r="C41" s="5" t="s">
        <v>58</v>
      </c>
      <c r="D41" s="2">
        <v>3321000</v>
      </c>
      <c r="E41" s="2">
        <v>2125000</v>
      </c>
      <c r="F41" s="2">
        <v>0</v>
      </c>
      <c r="G41" s="2">
        <v>0</v>
      </c>
      <c r="H41" s="28">
        <v>0</v>
      </c>
      <c r="I41" s="11">
        <f t="shared" ref="I41" si="9">D41+E41+F41+G41+H41</f>
        <v>5446000</v>
      </c>
      <c r="J41" s="22"/>
    </row>
    <row r="42" spans="1:10" ht="46.5" customHeight="1" x14ac:dyDescent="0.25">
      <c r="A42" s="7"/>
      <c r="B42" s="14">
        <v>1009</v>
      </c>
      <c r="C42" s="14" t="s">
        <v>59</v>
      </c>
      <c r="D42" s="12"/>
      <c r="E42" s="12"/>
      <c r="F42" s="12"/>
      <c r="G42" s="12"/>
      <c r="H42" s="29"/>
      <c r="I42" s="11"/>
      <c r="J42" s="22"/>
    </row>
    <row r="43" spans="1:10" ht="36" customHeight="1" x14ac:dyDescent="0.25">
      <c r="A43" s="7">
        <v>20</v>
      </c>
      <c r="B43" s="6" t="s">
        <v>68</v>
      </c>
      <c r="C43" s="5" t="s">
        <v>60</v>
      </c>
      <c r="D43" s="2">
        <v>255000</v>
      </c>
      <c r="E43" s="2">
        <v>1000000</v>
      </c>
      <c r="F43" s="2">
        <v>80000</v>
      </c>
      <c r="G43" s="2">
        <v>80000</v>
      </c>
      <c r="H43" s="28">
        <v>80000</v>
      </c>
      <c r="I43" s="11">
        <f t="shared" si="7"/>
        <v>1495000</v>
      </c>
      <c r="J43" s="22"/>
    </row>
    <row r="44" spans="1:10" ht="44.25" customHeight="1" x14ac:dyDescent="0.25">
      <c r="A44" s="7"/>
      <c r="B44" s="14">
        <v>1014</v>
      </c>
      <c r="C44" s="14" t="s">
        <v>48</v>
      </c>
      <c r="D44" s="12"/>
      <c r="E44" s="12"/>
      <c r="F44" s="12"/>
      <c r="G44" s="12"/>
      <c r="H44" s="29"/>
      <c r="I44" s="11"/>
      <c r="J44" s="22"/>
    </row>
    <row r="45" spans="1:10" ht="27" customHeight="1" x14ac:dyDescent="0.25">
      <c r="A45" s="7">
        <v>21</v>
      </c>
      <c r="B45" s="6" t="s">
        <v>17</v>
      </c>
      <c r="C45" s="6" t="s">
        <v>12</v>
      </c>
      <c r="D45" s="8">
        <v>500000</v>
      </c>
      <c r="E45" s="8">
        <v>2000000</v>
      </c>
      <c r="F45" s="8">
        <v>1000000</v>
      </c>
      <c r="G45" s="30">
        <v>1000000</v>
      </c>
      <c r="H45" s="30">
        <v>1000000</v>
      </c>
      <c r="I45" s="11">
        <f t="shared" si="2"/>
        <v>5500000</v>
      </c>
      <c r="J45" s="22"/>
    </row>
    <row r="46" spans="1:10" ht="33.75" customHeight="1" x14ac:dyDescent="0.25">
      <c r="A46" s="7">
        <v>22</v>
      </c>
      <c r="B46" s="6" t="s">
        <v>18</v>
      </c>
      <c r="C46" s="6" t="s">
        <v>1</v>
      </c>
      <c r="D46" s="8">
        <v>0</v>
      </c>
      <c r="E46" s="30">
        <v>3150000</v>
      </c>
      <c r="F46" s="8">
        <v>1650000</v>
      </c>
      <c r="G46" s="30">
        <v>1200000</v>
      </c>
      <c r="H46" s="30">
        <v>1000000</v>
      </c>
      <c r="I46" s="11">
        <f t="shared" si="2"/>
        <v>7000000</v>
      </c>
      <c r="J46" s="22"/>
    </row>
    <row r="47" spans="1:10" ht="33.75" customHeight="1" x14ac:dyDescent="0.25">
      <c r="A47" s="7">
        <v>23</v>
      </c>
      <c r="B47" s="6" t="s">
        <v>70</v>
      </c>
      <c r="C47" s="6" t="s">
        <v>69</v>
      </c>
      <c r="D47" s="8">
        <v>0</v>
      </c>
      <c r="E47" s="30">
        <v>3113682</v>
      </c>
      <c r="F47" s="8">
        <v>0</v>
      </c>
      <c r="G47" s="30">
        <v>0</v>
      </c>
      <c r="H47" s="30">
        <v>0</v>
      </c>
      <c r="I47" s="11">
        <f t="shared" si="2"/>
        <v>3113682</v>
      </c>
      <c r="J47" s="22"/>
    </row>
    <row r="48" spans="1:10" ht="33.75" customHeight="1" x14ac:dyDescent="0.25">
      <c r="A48" s="7">
        <v>24</v>
      </c>
      <c r="B48" s="6" t="s">
        <v>72</v>
      </c>
      <c r="C48" s="6" t="s">
        <v>71</v>
      </c>
      <c r="D48" s="8">
        <v>929452</v>
      </c>
      <c r="E48" s="30">
        <v>868202</v>
      </c>
      <c r="F48" s="8">
        <v>0</v>
      </c>
      <c r="G48" s="30">
        <v>0</v>
      </c>
      <c r="H48" s="30">
        <v>0</v>
      </c>
      <c r="I48" s="11">
        <f t="shared" si="2"/>
        <v>1797654</v>
      </c>
      <c r="J48" s="22"/>
    </row>
    <row r="49" spans="1:11" ht="33.75" customHeight="1" x14ac:dyDescent="0.25">
      <c r="A49" s="7">
        <v>25</v>
      </c>
      <c r="B49" s="6" t="s">
        <v>73</v>
      </c>
      <c r="C49" s="6" t="s">
        <v>61</v>
      </c>
      <c r="D49" s="8">
        <v>972855</v>
      </c>
      <c r="E49" s="30">
        <v>919105</v>
      </c>
      <c r="F49" s="8">
        <v>0</v>
      </c>
      <c r="G49" s="30">
        <v>0</v>
      </c>
      <c r="H49" s="30">
        <v>0</v>
      </c>
      <c r="I49" s="11">
        <f t="shared" si="2"/>
        <v>1891960</v>
      </c>
      <c r="J49" s="22"/>
    </row>
    <row r="50" spans="1:11" ht="30" customHeight="1" x14ac:dyDescent="0.25">
      <c r="A50" s="7">
        <v>26</v>
      </c>
      <c r="B50" s="6" t="s">
        <v>20</v>
      </c>
      <c r="C50" s="6" t="s">
        <v>19</v>
      </c>
      <c r="D50" s="8"/>
      <c r="E50" s="8">
        <v>0</v>
      </c>
      <c r="F50" s="8">
        <v>500000</v>
      </c>
      <c r="G50" s="30">
        <v>500000</v>
      </c>
      <c r="H50" s="30">
        <v>500000</v>
      </c>
      <c r="I50" s="11">
        <f t="shared" si="2"/>
        <v>1500000</v>
      </c>
      <c r="J50" s="22"/>
    </row>
    <row r="51" spans="1:11" ht="30" customHeight="1" x14ac:dyDescent="0.25">
      <c r="A51" s="7">
        <v>27</v>
      </c>
      <c r="B51" s="6" t="s">
        <v>74</v>
      </c>
      <c r="C51" s="6" t="s">
        <v>62</v>
      </c>
      <c r="D51" s="8">
        <v>151250</v>
      </c>
      <c r="E51" s="8">
        <v>830025</v>
      </c>
      <c r="F51" s="8">
        <v>0</v>
      </c>
      <c r="G51" s="30">
        <v>0</v>
      </c>
      <c r="H51" s="30">
        <v>0</v>
      </c>
      <c r="I51" s="11">
        <f t="shared" ref="I51" si="10">D51+E51+F51+G51+H51</f>
        <v>981275</v>
      </c>
      <c r="J51" s="22"/>
    </row>
    <row r="52" spans="1:11" ht="33" customHeight="1" x14ac:dyDescent="0.25">
      <c r="A52" s="7">
        <v>28</v>
      </c>
      <c r="B52" s="6" t="s">
        <v>75</v>
      </c>
      <c r="C52" s="6" t="s">
        <v>63</v>
      </c>
      <c r="D52" s="8">
        <v>0</v>
      </c>
      <c r="E52" s="8">
        <v>360000</v>
      </c>
      <c r="F52" s="8">
        <v>0</v>
      </c>
      <c r="G52" s="30">
        <v>0</v>
      </c>
      <c r="H52" s="30">
        <v>0</v>
      </c>
      <c r="I52" s="11">
        <f t="shared" si="2"/>
        <v>360000</v>
      </c>
      <c r="J52" s="45"/>
    </row>
    <row r="53" spans="1:11" ht="36.75" customHeight="1" x14ac:dyDescent="0.25">
      <c r="A53" s="7">
        <v>29</v>
      </c>
      <c r="B53" s="6" t="s">
        <v>24</v>
      </c>
      <c r="C53" s="5" t="s">
        <v>49</v>
      </c>
      <c r="D53" s="2">
        <v>85000</v>
      </c>
      <c r="E53" s="2">
        <v>85000</v>
      </c>
      <c r="F53" s="2">
        <v>85000</v>
      </c>
      <c r="G53" s="28">
        <v>585000</v>
      </c>
      <c r="H53" s="28">
        <v>500000</v>
      </c>
      <c r="I53" s="11">
        <f t="shared" si="2"/>
        <v>1340000</v>
      </c>
      <c r="J53" s="22"/>
    </row>
    <row r="54" spans="1:11" ht="30.75" customHeight="1" x14ac:dyDescent="0.25">
      <c r="A54" s="7">
        <v>30</v>
      </c>
      <c r="B54" s="6" t="s">
        <v>29</v>
      </c>
      <c r="C54" s="5" t="s">
        <v>7</v>
      </c>
      <c r="D54" s="2"/>
      <c r="E54" s="2"/>
      <c r="F54" s="2">
        <v>100000</v>
      </c>
      <c r="G54" s="28">
        <v>500000</v>
      </c>
      <c r="H54" s="28">
        <v>500000</v>
      </c>
      <c r="I54" s="11">
        <f t="shared" si="2"/>
        <v>1100000</v>
      </c>
      <c r="J54" s="22"/>
    </row>
    <row r="55" spans="1:11" ht="30.75" customHeight="1" x14ac:dyDescent="0.25">
      <c r="A55" s="7">
        <v>31</v>
      </c>
      <c r="B55" s="6" t="s">
        <v>13</v>
      </c>
      <c r="C55" s="6" t="s">
        <v>0</v>
      </c>
      <c r="D55" s="8">
        <v>0</v>
      </c>
      <c r="E55" s="8">
        <v>0</v>
      </c>
      <c r="F55" s="8">
        <v>0</v>
      </c>
      <c r="G55" s="30">
        <v>500000</v>
      </c>
      <c r="H55" s="30">
        <v>500000</v>
      </c>
      <c r="I55" s="11">
        <f>D55+E55+F55+G55+H55</f>
        <v>1000000</v>
      </c>
      <c r="J55" s="24"/>
    </row>
    <row r="56" spans="1:11" ht="29.25" customHeight="1" x14ac:dyDescent="0.25">
      <c r="A56" s="7">
        <v>32</v>
      </c>
      <c r="B56" s="6" t="s">
        <v>14</v>
      </c>
      <c r="C56" s="6" t="s">
        <v>2</v>
      </c>
      <c r="D56" s="8">
        <v>500000</v>
      </c>
      <c r="E56" s="8">
        <v>2900000</v>
      </c>
      <c r="F56" s="8">
        <v>3000000</v>
      </c>
      <c r="G56" s="30">
        <v>15000000</v>
      </c>
      <c r="H56" s="30">
        <v>5000000</v>
      </c>
      <c r="I56" s="11">
        <f t="shared" ref="I56" si="11">D56+E56+F56+G56+H56</f>
        <v>26400000</v>
      </c>
      <c r="J56" s="46"/>
      <c r="K56" s="23"/>
    </row>
    <row r="57" spans="1:11" ht="35.25" customHeight="1" x14ac:dyDescent="0.25">
      <c r="A57" s="7">
        <v>33</v>
      </c>
      <c r="B57" s="6" t="s">
        <v>43</v>
      </c>
      <c r="C57" s="5" t="s">
        <v>34</v>
      </c>
      <c r="D57" s="2">
        <v>0</v>
      </c>
      <c r="E57" s="2"/>
      <c r="F57" s="2">
        <v>300000</v>
      </c>
      <c r="G57" s="2">
        <v>300000</v>
      </c>
      <c r="H57" s="28">
        <v>300000</v>
      </c>
      <c r="I57" s="11">
        <f t="shared" si="2"/>
        <v>900000</v>
      </c>
      <c r="J57" s="22"/>
    </row>
    <row r="58" spans="1:11" ht="40.5" customHeight="1" x14ac:dyDescent="0.25">
      <c r="A58" s="7">
        <v>34</v>
      </c>
      <c r="B58" s="6" t="s">
        <v>52</v>
      </c>
      <c r="C58" s="26" t="s">
        <v>9</v>
      </c>
      <c r="D58" s="2">
        <v>0</v>
      </c>
      <c r="E58" s="2">
        <v>0</v>
      </c>
      <c r="F58" s="2">
        <v>1000000</v>
      </c>
      <c r="G58" s="2">
        <v>1000000</v>
      </c>
      <c r="H58" s="28">
        <v>1000000</v>
      </c>
      <c r="I58" s="11">
        <f t="shared" si="2"/>
        <v>3000000</v>
      </c>
      <c r="J58" s="22"/>
    </row>
    <row r="59" spans="1:11" ht="25.5" customHeight="1" x14ac:dyDescent="0.25">
      <c r="A59" s="7"/>
      <c r="B59" s="1"/>
      <c r="C59" s="16" t="s">
        <v>4</v>
      </c>
      <c r="D59" s="17">
        <f>SUM(D19:D58)</f>
        <v>18036902.399999999</v>
      </c>
      <c r="E59" s="17">
        <f t="shared" ref="E59:I59" si="12">SUM(E19:E58)</f>
        <v>61070599.760000005</v>
      </c>
      <c r="F59" s="17">
        <f t="shared" si="12"/>
        <v>74443426.329999998</v>
      </c>
      <c r="G59" s="17">
        <f t="shared" si="12"/>
        <v>35565000</v>
      </c>
      <c r="H59" s="17">
        <f t="shared" si="12"/>
        <v>24880000</v>
      </c>
      <c r="I59" s="17">
        <f t="shared" si="12"/>
        <v>213995928.49000001</v>
      </c>
    </row>
  </sheetData>
  <mergeCells count="1">
    <mergeCell ref="E16:H16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popis značajnijih projekata (2)</vt:lpstr>
      <vt:lpstr>popis značajnijih projekata</vt:lpstr>
      <vt:lpstr>'popis značajnijih projekata'!Print_Area</vt:lpstr>
      <vt:lpstr>'popis značajnijih projekata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cp:lastPrinted>2021-11-15T07:39:16Z</cp:lastPrinted>
  <dcterms:created xsi:type="dcterms:W3CDTF">2021-10-14T09:41:08Z</dcterms:created>
  <dcterms:modified xsi:type="dcterms:W3CDTF">2021-11-15T07:43:35Z</dcterms:modified>
</cp:coreProperties>
</file>