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firstSheet="3" activeTab="3"/>
  </bookViews>
  <sheets>
    <sheet name="Popis donacija do 31.12.13" sheetId="1" r:id="rId1"/>
    <sheet name="Popis donacija do 31.12.14." sheetId="2" r:id="rId2"/>
    <sheet name="Popis donacija do 31.12.2015." sheetId="3" r:id="rId3"/>
    <sheet name="Popis donacija do 31.12.2022" sheetId="4" r:id="rId4"/>
  </sheets>
  <externalReferences>
    <externalReference r:id="rId7"/>
    <externalReference r:id="rId8"/>
  </externalReferences>
  <definedNames>
    <definedName name="_563_5__Fond_za_profesionalnu_rehabilitaciju_i_zapošljavanje_osoba_s_invaliditetom__FPRZOI" localSheetId="0">'Popis donacija do 31.12.13'!Davatelji</definedName>
    <definedName name="_563_5__Fond_za_profesionalnu_rehabilitaciju_i_zapošljavanje_osoba_s_invaliditetom__FPRZOI" localSheetId="2">Davatelji</definedName>
    <definedName name="_563_5__Fond_za_profesionalnu_rehabilitaciju_i_zapošljavanje_osoba_s_invaliditetom__FPRZOI" localSheetId="3">'Popis donacija do 31.12.2022'!Davatelji</definedName>
    <definedName name="_563_5__Fond_za_profesionalnu_rehabilitaciju_i_zapošljavanje_osoba_s_invaliditetom__FPRZOI">Davatelji</definedName>
    <definedName name="_xlnm._FilterDatabase" localSheetId="0" hidden="1">'Popis donacija do 31.12.13'!$B$2:$B$173</definedName>
    <definedName name="ććććććććććć">'[1]Šifrarnici'!$E$2:$E$20</definedName>
    <definedName name="Davatelji" localSheetId="0">#REF!</definedName>
    <definedName name="Davatelji" localSheetId="3">#REF!</definedName>
    <definedName name="Davatelji">#REF!</definedName>
    <definedName name="Davatelji1" localSheetId="0">#REF!</definedName>
    <definedName name="Davatelji1" localSheetId="3">#REF!</definedName>
    <definedName name="Davatelji1">#REF!</definedName>
    <definedName name="fffffffff">'[2]Šifrarnici'!$A$2:$A$89</definedName>
    <definedName name="hhhhhhjhj">'[1]Šifrarnici'!$A$2:$A$89</definedName>
    <definedName name="Instrumenti" localSheetId="0">#REF!</definedName>
    <definedName name="Instrumenti" localSheetId="3">#REF!</definedName>
    <definedName name="Instrumenti">#REF!</definedName>
    <definedName name="llll">'[1]Šifrarnici'!$K$2:$K$30</definedName>
    <definedName name="Matični_broj_davatelja_potpore_" localSheetId="0">#REF!</definedName>
    <definedName name="Matični_broj_davatelja_potpore_" localSheetId="3">#REF!</definedName>
    <definedName name="Matični_broj_davatelja_potpore_">#REF!</definedName>
    <definedName name="Neto_iznos_____________iznos_državne_potpore" localSheetId="0">'Popis donacija do 31.12.13'!$F$5</definedName>
    <definedName name="Neto_iznos_____________iznos_državne_potpore" localSheetId="3">#REF!</definedName>
    <definedName name="Neto_iznos_____________iznos_državne_potpore">#REF!</definedName>
    <definedName name="_xlnm.Print_Area" localSheetId="0">'Popis donacija do 31.12.13'!$A$1:$I$188</definedName>
    <definedName name="_xlnm.Print_Area" localSheetId="3">'Popis donacija do 31.12.2022'!$A$1:$H$171</definedName>
    <definedName name="rehabilitaciju" localSheetId="3">#REF!</definedName>
    <definedName name="rehabilitaciju">#REF!</definedName>
    <definedName name="SectorName" localSheetId="0">#REF!</definedName>
    <definedName name="SectorName" localSheetId="3">#REF!</definedName>
    <definedName name="SectorName">#REF!</definedName>
    <definedName name="sed">'[1]Šifrarnici'!$G$2:$G$3</definedName>
    <definedName name="ss">'[2]Šifrarnici'!$I$2:$I$22</definedName>
    <definedName name="SupportGoalName" localSheetId="0">#REF!</definedName>
    <definedName name="SupportGoalName" localSheetId="3">#REF!</definedName>
    <definedName name="SupportGoalName">#REF!</definedName>
    <definedName name="Vrsta" localSheetId="0">#REF!</definedName>
    <definedName name="Vrsta" localSheetId="3">#REF!</definedName>
    <definedName name="Vrsta">#REF!</definedName>
    <definedName name="Zupanije" localSheetId="0">#REF!</definedName>
    <definedName name="Zupanije" localSheetId="3">#REF!</definedName>
    <definedName name="Zupanije">#REF!</definedName>
  </definedNames>
  <calcPr fullCalcOnLoad="1"/>
</workbook>
</file>

<file path=xl/sharedStrings.xml><?xml version="1.0" encoding="utf-8"?>
<sst xmlns="http://schemas.openxmlformats.org/spreadsheetml/2006/main" count="1604" uniqueCount="754">
  <si>
    <t>13644894582</t>
  </si>
  <si>
    <t>Udruga HVIDRA, otok Krk</t>
  </si>
  <si>
    <t>33480204219</t>
  </si>
  <si>
    <t>Terapijska zajednica "Savez"</t>
  </si>
  <si>
    <t>04341489477</t>
  </si>
  <si>
    <t>Udruga antifašističkih boraca Otoka Krka</t>
  </si>
  <si>
    <t>Udruga antifašističkih boraca Grada Krka</t>
  </si>
  <si>
    <t>Udruga antifašističkih boraca Šotovento</t>
  </si>
  <si>
    <t>87108816444</t>
  </si>
  <si>
    <t>Udruga umirovljenika Grada Krka</t>
  </si>
  <si>
    <t>67753818672</t>
  </si>
  <si>
    <t>Udruga umirovljenika Šotovento</t>
  </si>
  <si>
    <t>17299379476</t>
  </si>
  <si>
    <t>Udruga gluhih i nagluhih</t>
  </si>
  <si>
    <t>91656532246</t>
  </si>
  <si>
    <t>Društvo multiple skleroze</t>
  </si>
  <si>
    <t>14235138093</t>
  </si>
  <si>
    <t>Udruga roditelja poginulih branitelja</t>
  </si>
  <si>
    <t>07212991549</t>
  </si>
  <si>
    <t>Hrvatsko društvo političkih zatvorenika</t>
  </si>
  <si>
    <t>49396492543</t>
  </si>
  <si>
    <t>Udruga za mentalnu retardaciju</t>
  </si>
  <si>
    <t>470252MB</t>
  </si>
  <si>
    <t>Caritas Krk</t>
  </si>
  <si>
    <t>73790034362</t>
  </si>
  <si>
    <t>76455622311</t>
  </si>
  <si>
    <t>Udruga invalida kvarnerskih otoka</t>
  </si>
  <si>
    <t>2131200MB</t>
  </si>
  <si>
    <t>Udruga gradova maslina i ekstra djev masl. ulja</t>
  </si>
  <si>
    <t>59764000772</t>
  </si>
  <si>
    <t>Gorska služba spašavanja</t>
  </si>
  <si>
    <t>45092136734</t>
  </si>
  <si>
    <t>Povijesno društvo Otoka Krka</t>
  </si>
  <si>
    <t>Udruga za zaštitu životinja "Felix"</t>
  </si>
  <si>
    <t>68386873672</t>
  </si>
  <si>
    <t>Udruga "Obitelj za mlade"</t>
  </si>
  <si>
    <t>03376156304</t>
  </si>
  <si>
    <t>Udruga "Klub zdravlja Otoka Krka"</t>
  </si>
  <si>
    <t>08002590MB</t>
  </si>
  <si>
    <t>26889141768</t>
  </si>
  <si>
    <t>Klub liječenih ovisnika otoka Krka "Gromača"</t>
  </si>
  <si>
    <t>45613787772</t>
  </si>
  <si>
    <t>Nastavni zavod za javno zdravstvo</t>
  </si>
  <si>
    <t>60978973343</t>
  </si>
  <si>
    <t>Zajednica talijana Krk</t>
  </si>
  <si>
    <t>11268954050</t>
  </si>
  <si>
    <t>Pokret za život</t>
  </si>
  <si>
    <t>05478483564</t>
  </si>
  <si>
    <t>Jedriličarski klub "Plav"</t>
  </si>
  <si>
    <t>36756573211</t>
  </si>
  <si>
    <t>Judo klub Krk</t>
  </si>
  <si>
    <t>03533054678</t>
  </si>
  <si>
    <t>Nogometni klub Krk</t>
  </si>
  <si>
    <t>86232456623</t>
  </si>
  <si>
    <t>Boćarski klub Krk</t>
  </si>
  <si>
    <t>45131977269</t>
  </si>
  <si>
    <t>Košarkaški klub Krk</t>
  </si>
  <si>
    <t>08000507MB</t>
  </si>
  <si>
    <t>Boćarski klub Brzac</t>
  </si>
  <si>
    <t>96996266947</t>
  </si>
  <si>
    <t>Atletski klub</t>
  </si>
  <si>
    <t>53091120284</t>
  </si>
  <si>
    <t>Odbojkaški klub Krk</t>
  </si>
  <si>
    <t>76916108498</t>
  </si>
  <si>
    <t>Malonogometni klub krk</t>
  </si>
  <si>
    <t>93867450122</t>
  </si>
  <si>
    <t>Ženski rukometni klub Krk</t>
  </si>
  <si>
    <t>98470469935</t>
  </si>
  <si>
    <t>Š.R.D. "Čavlena", Poljica</t>
  </si>
  <si>
    <t>3010199207</t>
  </si>
  <si>
    <t>Š.R.D. Lovrata</t>
  </si>
  <si>
    <t>21584915136</t>
  </si>
  <si>
    <t>Š.R.D. "Poteljan" - Brzac</t>
  </si>
  <si>
    <t>09329462921</t>
  </si>
  <si>
    <t>K.P.A. "Bios I"</t>
  </si>
  <si>
    <t>34791402277</t>
  </si>
  <si>
    <t>U.Š.R. "Pepice", Krk</t>
  </si>
  <si>
    <t>30112731589</t>
  </si>
  <si>
    <t>Streljački klub "Bodulka", Krk</t>
  </si>
  <si>
    <t>22800276467</t>
  </si>
  <si>
    <t>Karate klub "Krk", Krk</t>
  </si>
  <si>
    <t>61154651100</t>
  </si>
  <si>
    <t>Body building klub, Krk</t>
  </si>
  <si>
    <t>Golf klub, Krk</t>
  </si>
  <si>
    <t>62150220652</t>
  </si>
  <si>
    <t>Streličarski klub Maura Kal, Krk</t>
  </si>
  <si>
    <t>78472729020</t>
  </si>
  <si>
    <t>Brdsko biciklistički klub, Krk</t>
  </si>
  <si>
    <t>12308261479</t>
  </si>
  <si>
    <t>Wakeboard klub , Krk</t>
  </si>
  <si>
    <t>D.P.Z. zbor "Mići boduli"</t>
  </si>
  <si>
    <t>75741049188</t>
  </si>
  <si>
    <t>50403072234</t>
  </si>
  <si>
    <t>Gradski pjevački zbor - Krk</t>
  </si>
  <si>
    <t>46553375003</t>
  </si>
  <si>
    <t>Katedra čakavskog sabora - Kornić</t>
  </si>
  <si>
    <t>02948679852</t>
  </si>
  <si>
    <t>K.U.D. Vrh</t>
  </si>
  <si>
    <t>17069296058</t>
  </si>
  <si>
    <t>59820641676</t>
  </si>
  <si>
    <t>Plesna udruga Krk - ritmika</t>
  </si>
  <si>
    <t>49825618301</t>
  </si>
  <si>
    <t>Pontes - Krk</t>
  </si>
  <si>
    <t>1120743MB</t>
  </si>
  <si>
    <t>Glazbena škola Mirković - Lovran</t>
  </si>
  <si>
    <t>66601934965</t>
  </si>
  <si>
    <t>01051197257</t>
  </si>
  <si>
    <t>D.P.S. Povero Keko - Krk</t>
  </si>
  <si>
    <t>04345582762</t>
  </si>
  <si>
    <t>Udruga sopaca otoka Krka</t>
  </si>
  <si>
    <t>23708870261</t>
  </si>
  <si>
    <t>Šahovski klub - Krk</t>
  </si>
  <si>
    <t>60024777398</t>
  </si>
  <si>
    <t>92942299310</t>
  </si>
  <si>
    <t>Veslački klub "Glagoljaš" - Omišalj</t>
  </si>
  <si>
    <t>55275281568</t>
  </si>
  <si>
    <t>Građanska inicijativa otoka Krka</t>
  </si>
  <si>
    <t>67421370315</t>
  </si>
  <si>
    <t>Lovačko društvo "Kamenjarka"</t>
  </si>
  <si>
    <t>89342153826</t>
  </si>
  <si>
    <t>Lovačko društvo "Šljuka" - Krk</t>
  </si>
  <si>
    <t>46632693146</t>
  </si>
  <si>
    <t>Udruga ovčara "Ponikva" - Krk</t>
  </si>
  <si>
    <t>Udruga maslinara "Drobnica" - Krk</t>
  </si>
  <si>
    <t>90177203233</t>
  </si>
  <si>
    <t>67868704289</t>
  </si>
  <si>
    <t>Bošnjačka nacionalna zajednica</t>
  </si>
  <si>
    <t>95951192179</t>
  </si>
  <si>
    <t>Udruga za terapijsko jahanje "Moj prijatelj" Njivice</t>
  </si>
  <si>
    <t>Klub za športski ribolov "Sv. Fuska" Linardići</t>
  </si>
  <si>
    <t>ŠRD "Glavoč" Linardići</t>
  </si>
  <si>
    <t>Kulturno društvo Kornić</t>
  </si>
  <si>
    <t>12405095116</t>
  </si>
  <si>
    <t>17305749299</t>
  </si>
  <si>
    <t>Auto klub Krk</t>
  </si>
  <si>
    <t>92972369942</t>
  </si>
  <si>
    <t>Planinarsko društvo Obzova Njivice</t>
  </si>
  <si>
    <t>57026135581</t>
  </si>
  <si>
    <t>Filatelističkodruštvo Krk</t>
  </si>
  <si>
    <t>12016859209</t>
  </si>
  <si>
    <t>Udruga Knezovi krčki Frankopan</t>
  </si>
  <si>
    <t>50206656419</t>
  </si>
  <si>
    <t>72240714022</t>
  </si>
  <si>
    <t>Građanske inicijative</t>
  </si>
  <si>
    <t>Društvo krčana i prijatelja otoka Krka, Zagreb</t>
  </si>
  <si>
    <t>77635713545</t>
  </si>
  <si>
    <t>Otvoreno kazalište Omišalj</t>
  </si>
  <si>
    <t>Program javnih potreba u kulturi</t>
  </si>
  <si>
    <t>21349394661</t>
  </si>
  <si>
    <t>Demo udruga bendova Grada Krka</t>
  </si>
  <si>
    <t>Program kulture</t>
  </si>
  <si>
    <t>91438028726</t>
  </si>
  <si>
    <t>Udruga Zlatni otok pjeva, Krk</t>
  </si>
  <si>
    <t>43969737679</t>
  </si>
  <si>
    <t>KUL-kulturno umjetnički laborator</t>
  </si>
  <si>
    <t>Plesna udruga Krk - Osjeti ritam Pinezići</t>
  </si>
  <si>
    <t>Multimedijalna udruga Krčka beseda Krk</t>
  </si>
  <si>
    <t>1</t>
  </si>
  <si>
    <t>Planirano prema programu javnih potreba iz kolone 3.-ugovor</t>
  </si>
  <si>
    <t>STK Malinska-Dubašnica, Malinska</t>
  </si>
  <si>
    <t>Udruga osoba s mišićnom distrofijom PGŽ</t>
  </si>
  <si>
    <t>Udruga veterana Domovinskog rata</t>
  </si>
  <si>
    <t>Udruga za promicanje zdravog načina života "LIVE WITH NATURE" Skrbčići</t>
  </si>
  <si>
    <t>Udruga "Grad nag Gori" Batomalj</t>
  </si>
  <si>
    <t>Udruga dijalizirnih i trasplantiranih bolesnika PGŽ</t>
  </si>
  <si>
    <t>Moto klub Griffons Krk</t>
  </si>
  <si>
    <t>Streljački klub "Dub", Malinska</t>
  </si>
  <si>
    <t>Foto klub Krk</t>
  </si>
  <si>
    <t>Udruga pčelara "Kadulja" otoka Krka</t>
  </si>
  <si>
    <t>Gradska limena glazba Krk</t>
  </si>
  <si>
    <t>Moto udruga policajaca "Plavi vitezovi-Croatia VI" Rijeka</t>
  </si>
  <si>
    <t>Škola stvaralaštva Novigradsko proljeće</t>
  </si>
  <si>
    <t>Lag-Bjeloglavi sup</t>
  </si>
  <si>
    <t>Udruga vinara otoka Krka "Bukaleta"</t>
  </si>
  <si>
    <t>Znanstveno edukacijski centar  Višnjan</t>
  </si>
  <si>
    <t>Udruga rat.vet. Hrvatski domobran -ogr- Rijeka</t>
  </si>
  <si>
    <t>Katedra Čakavsko sabora grobnišćine</t>
  </si>
  <si>
    <t>Plesna skupina Monfrina - Krk</t>
  </si>
  <si>
    <t>48870180472</t>
  </si>
  <si>
    <t>Zajednica udruga Hvidr-a</t>
  </si>
  <si>
    <t>Poljoprivredna zadruga Krk</t>
  </si>
  <si>
    <t>Šahovski klub - Draga</t>
  </si>
  <si>
    <t>Informatički klub - Krk KIOK  905</t>
  </si>
  <si>
    <t>Samostan benediktinki</t>
  </si>
  <si>
    <t>Područna vatrogasna zajednica otoka Krka-za DVD Krk</t>
  </si>
  <si>
    <t>Kvarnerski vez</t>
  </si>
  <si>
    <t>Crveni križ Krk</t>
  </si>
  <si>
    <t>71954510830</t>
  </si>
  <si>
    <t>Udruga slijepih PGŽ Rijeka</t>
  </si>
  <si>
    <t>80713734687</t>
  </si>
  <si>
    <t>48646835982</t>
  </si>
  <si>
    <t>Udruga osoba opreriranih dojki "Nada"</t>
  </si>
  <si>
    <t>Dobrovoljno vatrogasno društvo Krk</t>
  </si>
  <si>
    <t>Forum krčke mladeži</t>
  </si>
  <si>
    <t>Folklorno društvo Skrpčić -Pinezić</t>
  </si>
  <si>
    <t>KUD Domaći iz vatre Krk</t>
  </si>
  <si>
    <t>Motoristički klub Indians MC Croatia</t>
  </si>
  <si>
    <t>H.U. Svi za jednoga jedan za sve Krk</t>
  </si>
  <si>
    <t>31501920607</t>
  </si>
  <si>
    <t>05610544556</t>
  </si>
  <si>
    <t>06199677038</t>
  </si>
  <si>
    <t>85079860748</t>
  </si>
  <si>
    <t>55885214724</t>
  </si>
  <si>
    <t>19408676097</t>
  </si>
  <si>
    <t>60334254350</t>
  </si>
  <si>
    <t>94628083920</t>
  </si>
  <si>
    <t>47575424716</t>
  </si>
  <si>
    <t>91063173829</t>
  </si>
  <si>
    <t>82907571905</t>
  </si>
  <si>
    <t>76318722399</t>
  </si>
  <si>
    <t>20565122166</t>
  </si>
  <si>
    <t>77600514446</t>
  </si>
  <si>
    <t>71693540901</t>
  </si>
  <si>
    <t>72556929505</t>
  </si>
  <si>
    <t>40771840841</t>
  </si>
  <si>
    <t>86856424924</t>
  </si>
  <si>
    <t>77259416962</t>
  </si>
  <si>
    <t>51467769782</t>
  </si>
  <si>
    <t>91785441723</t>
  </si>
  <si>
    <t>26187625353</t>
  </si>
  <si>
    <t>08002314RB</t>
  </si>
  <si>
    <t>86184894442</t>
  </si>
  <si>
    <t>10640645408</t>
  </si>
  <si>
    <t>Udruga civilnih invalida rata PGŽ, Rijeka/01000639006</t>
  </si>
  <si>
    <t>61916000339</t>
  </si>
  <si>
    <t>Volarić Svjetlana nezavisna lista</t>
  </si>
  <si>
    <t>Hrvatska demokratska zajednica -HDZ</t>
  </si>
  <si>
    <t>Hrvatska narodna stranka -HNS</t>
  </si>
  <si>
    <t>Socijal -demokratska partija SDP</t>
  </si>
  <si>
    <t>Hrvatska socijalnoliberalna stranka HSLS</t>
  </si>
  <si>
    <t>Hrvatska seljačka stranka - HSS</t>
  </si>
  <si>
    <t>Primorsko goranski savez - PGS</t>
  </si>
  <si>
    <t>04150008463</t>
  </si>
  <si>
    <t>08692235081</t>
  </si>
  <si>
    <t>02010978731</t>
  </si>
  <si>
    <t>41495097026</t>
  </si>
  <si>
    <t>82435880635</t>
  </si>
  <si>
    <t>56890881647</t>
  </si>
  <si>
    <t>55966591250</t>
  </si>
  <si>
    <t>Odluka o sredstvima za političke stranke Grada Krka</t>
  </si>
  <si>
    <t>07103881876</t>
  </si>
  <si>
    <t>Centar za brdsko planinsku poljoprivredu-ustanova</t>
  </si>
  <si>
    <t xml:space="preserve">Srpska nacionalna manjina </t>
  </si>
  <si>
    <t>GRAD  KRK  - IZVJEŠTAJ O  DONACIJAMA UDRUGAMA I POLITIČKIM STRANKAMA IZ PRORAČUNA DO 31.12.2013.</t>
  </si>
  <si>
    <t>Folklorno društvo Poljica</t>
  </si>
  <si>
    <t>Franjevački samostan Košljun</t>
  </si>
  <si>
    <t>Uređenje samostana</t>
  </si>
  <si>
    <t>Udruga invalida rada Rijeka</t>
  </si>
  <si>
    <t>Turnir</t>
  </si>
  <si>
    <t>Udruga specijalne policije "Ajkula"</t>
  </si>
  <si>
    <t>Obljetnica</t>
  </si>
  <si>
    <t>Društvo "Naša djeca" Mali Lošinj</t>
  </si>
  <si>
    <t>skuplj.otpada</t>
  </si>
  <si>
    <t>Centar za rehabilitaciju "Fortica"</t>
  </si>
  <si>
    <t>Manifestacija 3. Drž susret MAT</t>
  </si>
  <si>
    <t>Spirit Udruga građana</t>
  </si>
  <si>
    <t>Man. Uhvati film</t>
  </si>
  <si>
    <t>Danijel Duda</t>
  </si>
  <si>
    <t>Drž.šah.prvenst.</t>
  </si>
  <si>
    <t>Grobnička skala</t>
  </si>
  <si>
    <t>Udruga Livingstone</t>
  </si>
  <si>
    <t>Izložba Hrv.prim.u Krku</t>
  </si>
  <si>
    <t>Župa uznesenja B.D.Marije Omišalj</t>
  </si>
  <si>
    <t>Izdav.knjige</t>
  </si>
  <si>
    <t>Ljetna radionica</t>
  </si>
  <si>
    <t>kotizacija</t>
  </si>
  <si>
    <t>Hum.akcija Toy run</t>
  </si>
  <si>
    <t>"Mala škola brodogradnje</t>
  </si>
  <si>
    <t>Društvo za ceste Via-Vita</t>
  </si>
  <si>
    <t>monograf.Ceste Pgž</t>
  </si>
  <si>
    <t>Košarkaški savez PGŽ</t>
  </si>
  <si>
    <t>koš.kamp</t>
  </si>
  <si>
    <t>Udruga Ti si OK</t>
  </si>
  <si>
    <t>pokloni učen.</t>
  </si>
  <si>
    <t>nastup D.Špoljara</t>
  </si>
  <si>
    <t>OTK Willys Bistra (za MK Bistra)</t>
  </si>
  <si>
    <t>Klub za športski ribolov na moru "Big OM" Omišalj</t>
  </si>
  <si>
    <t>Big game fishing</t>
  </si>
  <si>
    <t>Nezavisna lista David Mrakovčić</t>
  </si>
  <si>
    <t>Zelena stranka</t>
  </si>
  <si>
    <t>Zrakoplovni klub otoka Krka</t>
  </si>
  <si>
    <t>Karnevalska udruga "Povero Keko"</t>
  </si>
  <si>
    <t>Pašić Dino</t>
  </si>
  <si>
    <t>Nagrada sportašu</t>
  </si>
  <si>
    <t>Sporazum o sufinanc.</t>
  </si>
  <si>
    <t>Lovačko društvo Orebica</t>
  </si>
  <si>
    <t>Spor.o sufin. Adaptacije</t>
  </si>
  <si>
    <t>Proračun grada za 2013- zakonska obveza</t>
  </si>
  <si>
    <t>10693338236</t>
  </si>
  <si>
    <t>04647134362</t>
  </si>
  <si>
    <t>79266409197</t>
  </si>
  <si>
    <t>07765590117</t>
  </si>
  <si>
    <t>11546411511</t>
  </si>
  <si>
    <t>08518185845</t>
  </si>
  <si>
    <t>90806197014</t>
  </si>
  <si>
    <t>08001469</t>
  </si>
  <si>
    <t>83149865195</t>
  </si>
  <si>
    <t>34876825002</t>
  </si>
  <si>
    <t>12632735476</t>
  </si>
  <si>
    <t>28645559315</t>
  </si>
  <si>
    <t>20792124114</t>
  </si>
  <si>
    <t>97439500228</t>
  </si>
  <si>
    <t>OIB primatelja donacije</t>
  </si>
  <si>
    <t>Naziv primatelja donacije /šifra PP</t>
  </si>
  <si>
    <t>Naziv programa ili pojedinačne donacije</t>
  </si>
  <si>
    <t>Godina</t>
  </si>
  <si>
    <t>Ostvarena donacija po programu iz kolone 3.</t>
  </si>
  <si>
    <t>Ostale donacije prema odluci Gradonačelnika</t>
  </si>
  <si>
    <t xml:space="preserve">Donacija za knjigovodstvo udruga </t>
  </si>
  <si>
    <t>Ukupno donacija udruzi 2013</t>
  </si>
  <si>
    <t>Mrezze- udruga za kult. suradnju zemalja u regiji</t>
  </si>
  <si>
    <t>*Ukupno knjiženo na kontima 381 tekuće donacije  3.310.899,39 kn i 382  kapitalne donacije 601.581,25 kn od čega je   3.181.825,12 kn plaćeno neprofitnim udrugama a 730.655,47 dobavljačima prema izdanom računu, ustanovama i sl. prema odluci Gradonačelnika, sporazumu, ugovoru (nije na popisu)</t>
  </si>
  <si>
    <r>
      <t xml:space="preserve">Program za </t>
    </r>
    <r>
      <rPr>
        <b/>
        <sz val="10"/>
        <rFont val="Arial Narrow"/>
        <family val="2"/>
      </rPr>
      <t>socijalno-humanitarne udruge</t>
    </r>
    <r>
      <rPr>
        <sz val="10"/>
        <rFont val="Arial Narrow"/>
        <family val="2"/>
      </rPr>
      <t>, društva i ustanove Grada Krka</t>
    </r>
  </si>
  <si>
    <r>
      <t xml:space="preserve">Program za </t>
    </r>
    <r>
      <rPr>
        <b/>
        <sz val="10"/>
        <rFont val="Arial Narrow"/>
        <family val="2"/>
      </rPr>
      <t>socijalno-humanitarne udruge,</t>
    </r>
    <r>
      <rPr>
        <sz val="10"/>
        <rFont val="Arial Narrow"/>
        <family val="2"/>
      </rPr>
      <t xml:space="preserve"> društva i ustanove Grada Krka</t>
    </r>
  </si>
  <si>
    <r>
      <t xml:space="preserve">Program </t>
    </r>
    <r>
      <rPr>
        <b/>
        <sz val="10"/>
        <rFont val="Arial Narrow"/>
        <family val="2"/>
      </rPr>
      <t>sporta</t>
    </r>
  </si>
  <si>
    <r>
      <t xml:space="preserve">Program javnih potreba u </t>
    </r>
    <r>
      <rPr>
        <b/>
        <sz val="10"/>
        <rFont val="Arial Narrow"/>
        <family val="2"/>
      </rPr>
      <t>kulturi</t>
    </r>
  </si>
  <si>
    <r>
      <t>Program javnih potreba u</t>
    </r>
    <r>
      <rPr>
        <b/>
        <sz val="10"/>
        <rFont val="Arial Narrow"/>
        <family val="2"/>
      </rPr>
      <t xml:space="preserve"> tehničkoj kulturi</t>
    </r>
  </si>
  <si>
    <r>
      <t xml:space="preserve">Program </t>
    </r>
    <r>
      <rPr>
        <b/>
        <sz val="10"/>
        <rFont val="Arial Narrow"/>
        <family val="2"/>
      </rPr>
      <t>građanskih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inicijativa</t>
    </r>
    <r>
      <rPr>
        <sz val="10"/>
        <rFont val="Arial Narrow"/>
        <family val="2"/>
      </rPr>
      <t xml:space="preserve"> otoka Krka</t>
    </r>
  </si>
  <si>
    <r>
      <t xml:space="preserve">Program javnih potreba u </t>
    </r>
    <r>
      <rPr>
        <b/>
        <sz val="10"/>
        <rFont val="Arial Narrow"/>
        <family val="2"/>
      </rPr>
      <t>poljoprivredi</t>
    </r>
  </si>
  <si>
    <t>Karting klub Krk</t>
  </si>
  <si>
    <t>Hrvatsko društvo političkih zatvorenika - podružnica Rijeka</t>
  </si>
  <si>
    <t>LUKOM d.o.o.</t>
  </si>
  <si>
    <t>Suf.izdavaštva:Katica Ivanišević - Antologija pjesništva otoka Krka</t>
  </si>
  <si>
    <t>61892828068</t>
  </si>
  <si>
    <t>GRAD  KRK  - IZVJEŠTAJ O  DONACIJAMA UDRUGAMA I POLITIČKIM STRANKAMA IZ PRORAČUNA DO 31.12.2014.</t>
  </si>
  <si>
    <t>"dani siječnja" i ljetni kamp za djecu i madež,Oaza mira</t>
  </si>
  <si>
    <t>Župa Sv. Jakova Ap.Kornić</t>
  </si>
  <si>
    <t>Sufinanciranje hodočašća</t>
  </si>
  <si>
    <t>Hrvatsko društvo likovnih umjetnika Rijeka</t>
  </si>
  <si>
    <t>Održavanje radaudruge i akvarel -Krčka biskupija</t>
  </si>
  <si>
    <t>4590.28</t>
  </si>
  <si>
    <t>Proračun grada za 2014- zakonska obveza</t>
  </si>
  <si>
    <t>Krčka biskupija</t>
  </si>
  <si>
    <t>Arheološko istraživanje crkve Sv.Lovre</t>
  </si>
  <si>
    <t>Udruge hrvatske reprezentacije</t>
  </si>
  <si>
    <t>Suf. Rada udruge</t>
  </si>
  <si>
    <t>Kristijan Žužić</t>
  </si>
  <si>
    <t>Sportaš Hrvatske VI kategorije</t>
  </si>
  <si>
    <t>Eva Marija Jurešić</t>
  </si>
  <si>
    <t>Klub za ekspedicionizam i kulturu - KEK</t>
  </si>
  <si>
    <t>Projekt "Hrvatska iz zraka"</t>
  </si>
  <si>
    <t>Udruga ljudi i običaji</t>
  </si>
  <si>
    <t>Suf. Festivala MIK</t>
  </si>
  <si>
    <t>Lovačko društvo Zec Malinska</t>
  </si>
  <si>
    <t>Obilježavanje 105.obljetnice</t>
  </si>
  <si>
    <t>MNK Malinska-Dubašnica</t>
  </si>
  <si>
    <t>Suf. Tiska knjige</t>
  </si>
  <si>
    <t>Udruga invalida rada grada Rijeke</t>
  </si>
  <si>
    <t>Ukupno donacija udruzi 2014</t>
  </si>
  <si>
    <t>UKUPNO:</t>
  </si>
  <si>
    <t>*Ukupno knjiženo na kontima 381 tekuće donacije 2.890.904,16 i 382 kapitalne donacije 475.160,99 od čega je 2.735.194,29 kn plaćeno neprofitnim udrugama a 630.870,86 dobavljačima prema izdanom računu,ustanovama i sl. prema odluci Gradonačelnika,sporazumu,ugovoru (nije na popisu)</t>
  </si>
  <si>
    <t>Prvomajski inkubator</t>
  </si>
  <si>
    <t>14945344758</t>
  </si>
  <si>
    <t>01276605236</t>
  </si>
  <si>
    <t>05029212031</t>
  </si>
  <si>
    <t>03536662692</t>
  </si>
  <si>
    <t>Kulturno-umjetnička udruga građana Sputnik</t>
  </si>
  <si>
    <t>40857015687</t>
  </si>
  <si>
    <t>REKAPITULACIJA</t>
  </si>
  <si>
    <t>NAZIV PROGRAMA</t>
  </si>
  <si>
    <t>PLANIRANO PREMA PROGRAMU</t>
  </si>
  <si>
    <t>OSTVARENO PREMA PROGRAMU *</t>
  </si>
  <si>
    <t>* U koloni ostvareno prema Programu prikazana su sredstva doznačena udrugama za one udruge koje imaju zaključene ugovore</t>
  </si>
  <si>
    <t>Rashodi koji su realizirani iz rezerve Programa a nisu isplaćeni temeljem ugovora nisu uključeni</t>
  </si>
  <si>
    <t>UKUPNO OSTVAREN PROGRAM</t>
  </si>
  <si>
    <t>RAZLIKA (ISPLATE IZ REZERVE PROGRAMA)</t>
  </si>
  <si>
    <t>POZICIJA PRORAČUNA 2014</t>
  </si>
  <si>
    <t>Darko Purić - nezavisni vijećnik</t>
  </si>
  <si>
    <t>HSP- Hrvatska stranka prava</t>
  </si>
  <si>
    <t>Savjet mladih grada Krka</t>
  </si>
  <si>
    <t>Hrvatska akademija znanosti i umjestnosti</t>
  </si>
  <si>
    <t>46126478423</t>
  </si>
  <si>
    <t>Društvo za športsku rekreaciju "Šišulica"</t>
  </si>
  <si>
    <r>
      <t xml:space="preserve">Program za </t>
    </r>
    <r>
      <rPr>
        <b/>
        <sz val="10"/>
        <rFont val="Arial Narrow"/>
        <family val="2"/>
      </rPr>
      <t>socijalno-humanitarne udruge,</t>
    </r>
    <r>
      <rPr>
        <sz val="10"/>
        <rFont val="Arial Narrow"/>
        <family val="2"/>
      </rPr>
      <t xml:space="preserve"> društva i ustanove Grada Krka </t>
    </r>
  </si>
  <si>
    <t xml:space="preserve">LIONS KLUB RIJEKA-KORZO       </t>
  </si>
  <si>
    <t>Aparat neurofeedback</t>
  </si>
  <si>
    <t>Udruga dragovoljaca i veterana RH-Omišalj</t>
  </si>
  <si>
    <t>Udruga umirovljenika unutarnjih poslova</t>
  </si>
  <si>
    <t>Uređenje zapuštenog puta na predjelu Kimpi-Kaštel</t>
  </si>
  <si>
    <t>K.D. SV.JURAJ, Kras</t>
  </si>
  <si>
    <t>Smotra folklora u Betini</t>
  </si>
  <si>
    <t>Centar za rehabilitaciju FORTICA</t>
  </si>
  <si>
    <t>Financ. Potpora za 5.susret MATP-a</t>
  </si>
  <si>
    <t>Udruga SPIRIT</t>
  </si>
  <si>
    <t>Pazinski kolegij- klasična gimnazija</t>
  </si>
  <si>
    <t>IVAN SINDIČIĆ- nagrada za darovite sportaše</t>
  </si>
  <si>
    <t>2.mjesto na nacionalnom juniorskom prvenstvu RH u jedrenju</t>
  </si>
  <si>
    <t>MARKO ŽUŽIĆ-nagrada za darovite sportaše</t>
  </si>
  <si>
    <t>Građevinsko tehnička škola Rijeka</t>
  </si>
  <si>
    <t>Sufinanciranje škole stvaralaštva Ivor Hrast</t>
  </si>
  <si>
    <t>11773779232</t>
  </si>
  <si>
    <t>26665813859</t>
  </si>
  <si>
    <t>Temeljem sporazuma odobrena sredstva su prenesena udruzi Kreativni Krk</t>
  </si>
  <si>
    <t>2.mjesto na nacionalnom kadetskom prvenstvu RH (skijanje na vodi)</t>
  </si>
  <si>
    <t>*Ukupno knjiženo na kontima 381 tekuće donacije 3.107.816,23 i 382 kapitalne donacije 1.135.289,42 od čega je 2.850.171,49 kn plaćeno neprofitnim udrugama a 1.392.934,16 dobavljačima prema izdanom računu,ustanovama i sl. prema odluci Gradonačelnika,sporazumu,ugovoru (nije na popisu)</t>
  </si>
  <si>
    <t>Demo udruga bendova Grada Krka-Udruga Kreativni Krk</t>
  </si>
  <si>
    <r>
      <t xml:space="preserve">Program za </t>
    </r>
    <r>
      <rPr>
        <b/>
        <sz val="10"/>
        <rFont val="Arial Narrow"/>
        <family val="2"/>
      </rPr>
      <t>socijalno-humanitarne udruge,</t>
    </r>
    <r>
      <rPr>
        <sz val="10"/>
        <rFont val="Arial Narrow"/>
        <family val="2"/>
      </rPr>
      <t xml:space="preserve"> društva i ustanove Grada Krka-kalendari</t>
    </r>
  </si>
  <si>
    <t>Udruga osoba operiranih dojki "Nada"</t>
  </si>
  <si>
    <t>Zajednica Crnogoraca PGŽ-a</t>
  </si>
  <si>
    <t>57537731492</t>
  </si>
  <si>
    <t>GRAD  KRK  - IZVJEŠTAJ O  DONACIJAMA UDRUGAMA I POLITIČKIM STRANKAMA IZ PRORAČUNA DO 31.12.2015.</t>
  </si>
  <si>
    <t>1.</t>
  </si>
  <si>
    <t>2.</t>
  </si>
  <si>
    <t>3.</t>
  </si>
  <si>
    <t>4.</t>
  </si>
  <si>
    <t>5.</t>
  </si>
  <si>
    <t>6.</t>
  </si>
  <si>
    <r>
      <t xml:space="preserve">Program </t>
    </r>
    <r>
      <rPr>
        <b/>
        <sz val="10"/>
        <rFont val="Arial Narrow"/>
        <family val="2"/>
      </rPr>
      <t>sporta</t>
    </r>
  </si>
  <si>
    <r>
      <t xml:space="preserve">Program javnih potreba u </t>
    </r>
    <r>
      <rPr>
        <b/>
        <sz val="10"/>
        <rFont val="Arial Narrow"/>
        <family val="2"/>
      </rPr>
      <t>poljoprivredi</t>
    </r>
  </si>
  <si>
    <t>Sporazum o financiranju vatrogastva, program posebnih mjera zaštite od požara</t>
  </si>
  <si>
    <t>Ugovor o dodjeli financijskih potpora malih vrijednosti</t>
  </si>
  <si>
    <t xml:space="preserve">Naziv pravnog subjekta </t>
  </si>
  <si>
    <t>Opis uplate</t>
  </si>
  <si>
    <t>Ukupno</t>
  </si>
  <si>
    <t>Arvalis j.d.o.o.</t>
  </si>
  <si>
    <t>Krčki val</t>
  </si>
  <si>
    <t>Naklada Kvarner d.o.o.</t>
  </si>
  <si>
    <t>Glosa d.o.o.</t>
  </si>
  <si>
    <t>Bubamara, obrt, vl. Nathalie Žic</t>
  </si>
  <si>
    <t>1. b - POTPORE MALIH VRIJEDNOSTI  I  ISPLATE NEPROFITNIM ORGANIZACIJAMA</t>
  </si>
  <si>
    <t>2.  OSTALO</t>
  </si>
  <si>
    <t>UKUPNO 1 b)</t>
  </si>
  <si>
    <t>UKUPNO *: a+b</t>
  </si>
  <si>
    <t>Red.br.</t>
  </si>
  <si>
    <t>8.</t>
  </si>
  <si>
    <t>7.</t>
  </si>
  <si>
    <t>10.</t>
  </si>
  <si>
    <t>11.</t>
  </si>
  <si>
    <t>20.</t>
  </si>
  <si>
    <t>66.</t>
  </si>
  <si>
    <t>12.</t>
  </si>
  <si>
    <t>13.</t>
  </si>
  <si>
    <t>14.</t>
  </si>
  <si>
    <t>39.</t>
  </si>
  <si>
    <t>33.</t>
  </si>
  <si>
    <t>86.</t>
  </si>
  <si>
    <t>15.</t>
  </si>
  <si>
    <t>36.</t>
  </si>
  <si>
    <t>16.</t>
  </si>
  <si>
    <t>17.</t>
  </si>
  <si>
    <t>19.</t>
  </si>
  <si>
    <t>21.</t>
  </si>
  <si>
    <t>22.</t>
  </si>
  <si>
    <t>23.</t>
  </si>
  <si>
    <t>25.</t>
  </si>
  <si>
    <t>24.</t>
  </si>
  <si>
    <t>62.</t>
  </si>
  <si>
    <t>76.</t>
  </si>
  <si>
    <t>49.</t>
  </si>
  <si>
    <t>26.</t>
  </si>
  <si>
    <t>27.</t>
  </si>
  <si>
    <t>28.</t>
  </si>
  <si>
    <t>97.</t>
  </si>
  <si>
    <t>29.</t>
  </si>
  <si>
    <t>30.</t>
  </si>
  <si>
    <t>31.</t>
  </si>
  <si>
    <t>48.</t>
  </si>
  <si>
    <t>32.</t>
  </si>
  <si>
    <t>34.</t>
  </si>
  <si>
    <t>35.</t>
  </si>
  <si>
    <t>37.</t>
  </si>
  <si>
    <t>38.</t>
  </si>
  <si>
    <t>40.</t>
  </si>
  <si>
    <t>41.</t>
  </si>
  <si>
    <t>42.</t>
  </si>
  <si>
    <t>44.</t>
  </si>
  <si>
    <t>77.</t>
  </si>
  <si>
    <t>55.</t>
  </si>
  <si>
    <t>45.</t>
  </si>
  <si>
    <t>46.</t>
  </si>
  <si>
    <t>47.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</si>
  <si>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</si>
  <si>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</si>
  <si>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</si>
  <si>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</si>
  <si>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</si>
  <si>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</si>
  <si>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</si>
  <si>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</si>
  <si>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</si>
  <si>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61.</t>
  </si>
  <si>
    <t>63.</t>
  </si>
  <si>
    <t>64.</t>
  </si>
  <si>
    <t>65.</t>
  </si>
  <si>
    <t>67.</t>
  </si>
  <si>
    <t>68.</t>
  </si>
  <si>
    <t>69.</t>
  </si>
  <si>
    <t>70.</t>
  </si>
  <si>
    <t>71.</t>
  </si>
  <si>
    <t>72.</t>
  </si>
  <si>
    <t>74.</t>
  </si>
  <si>
    <t>75.</t>
  </si>
  <si>
    <t>78.</t>
  </si>
  <si>
    <t>79.</t>
  </si>
  <si>
    <t>80.</t>
  </si>
  <si>
    <t>82.</t>
  </si>
  <si>
    <t>90.</t>
  </si>
  <si>
    <t>83.</t>
  </si>
  <si>
    <t>84.</t>
  </si>
  <si>
    <t>85.</t>
  </si>
  <si>
    <t>89.</t>
  </si>
  <si>
    <t>93.</t>
  </si>
  <si>
    <t>95.</t>
  </si>
  <si>
    <t>96.</t>
  </si>
  <si>
    <t>98.</t>
  </si>
  <si>
    <t>100.</t>
  </si>
  <si>
    <t>101.</t>
  </si>
  <si>
    <t>102.</t>
  </si>
  <si>
    <t>107.</t>
  </si>
  <si>
    <t>108.</t>
  </si>
  <si>
    <t>109.</t>
  </si>
  <si>
    <t>110.</t>
  </si>
  <si>
    <t>112.</t>
  </si>
  <si>
    <t>113.</t>
  </si>
  <si>
    <t>115.</t>
  </si>
  <si>
    <t>120.</t>
  </si>
  <si>
    <t>Pozicija</t>
  </si>
  <si>
    <t>3241.1</t>
  </si>
  <si>
    <t>1215.3</t>
  </si>
  <si>
    <t>Kandidacijska lista grupe birača - Dinko Jakovljević</t>
  </si>
  <si>
    <t>Kandidacijska lista grupe birača - Jovana Čutul</t>
  </si>
  <si>
    <t xml:space="preserve">Programske aktivnosti </t>
  </si>
  <si>
    <t>3264.1</t>
  </si>
  <si>
    <t>Pandora gong j.d.o.o.</t>
  </si>
  <si>
    <t xml:space="preserve">1221.2 </t>
  </si>
  <si>
    <t>1221.3</t>
  </si>
  <si>
    <t>1221.6</t>
  </si>
  <si>
    <t>Nagrade sportašima</t>
  </si>
  <si>
    <t>Nagrade učenicima</t>
  </si>
  <si>
    <t>Novčane nagrade učenicima</t>
  </si>
  <si>
    <t>Novčane nagrade sportašima</t>
  </si>
  <si>
    <t>Praćenje i izlov čaglja i divlje svinje kao alohtone divljači na otoku Krku</t>
  </si>
  <si>
    <t>3135.1</t>
  </si>
  <si>
    <t>UKUPNO 1 a)</t>
  </si>
  <si>
    <t>9.</t>
  </si>
  <si>
    <t>18.</t>
  </si>
  <si>
    <t>43.</t>
  </si>
  <si>
    <t>60.</t>
  </si>
  <si>
    <t>73.</t>
  </si>
  <si>
    <t>81.</t>
  </si>
  <si>
    <t>91.</t>
  </si>
  <si>
    <t>92.</t>
  </si>
  <si>
    <t>94.</t>
  </si>
  <si>
    <t>99.</t>
  </si>
  <si>
    <t>103.</t>
  </si>
  <si>
    <t>104.</t>
  </si>
  <si>
    <t>105.</t>
  </si>
  <si>
    <t>106.</t>
  </si>
  <si>
    <t>111.</t>
  </si>
  <si>
    <t>114.</t>
  </si>
  <si>
    <t>116.</t>
  </si>
  <si>
    <t>117.</t>
  </si>
  <si>
    <t>118.</t>
  </si>
  <si>
    <t>119.</t>
  </si>
  <si>
    <t>121.</t>
  </si>
  <si>
    <t>Red. Br.</t>
  </si>
  <si>
    <t>GRAD  KRK  - IZVJEŠTAJ O  DONACIJAMA IZ PRORAČUNA OD 01.01. - 31.12.2022.</t>
  </si>
  <si>
    <t xml:space="preserve">                                       </t>
  </si>
  <si>
    <t>UDRUGA ZA SKRB AUTISTIČNIH OSOBA / 4653</t>
  </si>
  <si>
    <t>UDRUGA UMIROVLJENIKA  POLJICA-ŠOTOVENTO / 1067</t>
  </si>
  <si>
    <t>UDRUGA ANTIFAŠISTIČKIH BORACA I ANTIFAŠISTA OTOKA KRKA / 408</t>
  </si>
  <si>
    <t>UDRUGA UMIROVLJENIKA GRADA KRKA / 664</t>
  </si>
  <si>
    <t>Naziv primatelja donacije / šifra PP</t>
  </si>
  <si>
    <t>UDRUGA ŽENA OPERIRANIH DOJKI "NADA" / 1400</t>
  </si>
  <si>
    <t>UDRUGA VETERANA DOMOVINSKOG RATA OTOKA KRKA / 1328</t>
  </si>
  <si>
    <t xml:space="preserve"> UDRUGA ZA TERAP. JAHANJE "MOJ PRIJATELJ" / 2379</t>
  </si>
  <si>
    <t xml:space="preserve"> UDRUGA INVALIDA RADA GRADA RIJEKE / 814</t>
  </si>
  <si>
    <t xml:space="preserve">DRUŠTVO MULTIPLE SKLEROZE PGŽ / 406 </t>
  </si>
  <si>
    <t>UDRUGA ALBANSKE NACIONALNE MANJINE OTOKA KRKA / 3843</t>
  </si>
  <si>
    <t>POKRET ZA ŽIVOT / 2012</t>
  </si>
  <si>
    <t>UDRUGA GLUHIH I NAGLUHIH / 403</t>
  </si>
  <si>
    <t>KLUB LJEČENIH OVISNIKA OTOKA KRKA GROMAČA / 1711</t>
  </si>
  <si>
    <t>UDRUGA INVALIDA KVARNERSKIH OTOKA  / 1124</t>
  </si>
  <si>
    <t xml:space="preserve"> ZAJEDNICA TALIJANA KRK / 1991</t>
  </si>
  <si>
    <t>UDRUGA HVIDRA, OTOK KRK / 323</t>
  </si>
  <si>
    <t>DRUŠTVO ZA ZAŠTITU ŽIVOTINJA FELIX / 1523</t>
  </si>
  <si>
    <t>CARITAS BISKUPIJE KRK / 598</t>
  </si>
  <si>
    <t>JUDO KLUB KRK / 335</t>
  </si>
  <si>
    <t>WAKEBOARD KLUB KRK / 1338</t>
  </si>
  <si>
    <t>NOGOMETNI KLUB KRK / 2521</t>
  </si>
  <si>
    <t>PEPICE / 389</t>
  </si>
  <si>
    <t>BOĆARSKI KLUB BRZAC / 444</t>
  </si>
  <si>
    <t>NOGOMETNI KLUB "VIHOR" BAŠKA / 3747</t>
  </si>
  <si>
    <t>KARATE KLUB KRK / 1880</t>
  </si>
  <si>
    <t>GLAGOLJAŠ -VESLAČKI KLUB / 1480</t>
  </si>
  <si>
    <t>BOĆARSKI KLUB KRK / 385</t>
  </si>
  <si>
    <t>STK MALINSKA - DUBAŠNICA / 2551</t>
  </si>
  <si>
    <t>JEDRILIČARSKI KLUB PLAV, GRAD KRK / 350</t>
  </si>
  <si>
    <t>ŽENSKI ODBOJKAŠKI KLUB KRK / 4226</t>
  </si>
  <si>
    <t>ATLETSKI KLUB KRK / 1819</t>
  </si>
  <si>
    <t>ŠRD LOVRATA / 391</t>
  </si>
  <si>
    <t>KOŠARKAŠKI KLUB "KRK" / 606</t>
  </si>
  <si>
    <t>MAURA KAL-SPORT / 1660</t>
  </si>
  <si>
    <t>ŠRD "GLAVOČ" / 2384</t>
  </si>
  <si>
    <t>ŠKOLA SPORTA "ZVRK" KRK / 3932</t>
  </si>
  <si>
    <t>ŠRD ČAVLENA / 421</t>
  </si>
  <si>
    <t>Š.R.D. POTELJAN / 514</t>
  </si>
  <si>
    <t>KLUB ZA ŠPORTSKI RIBOLOV "SV.FUSKA" / 2383</t>
  </si>
  <si>
    <t>DSR "CENTAR AKTIVNOSTI KRK" / 3591</t>
  </si>
  <si>
    <t>UDRUGA KREATIVNI KRK / 2242</t>
  </si>
  <si>
    <t>GRADSKA GLAZBA KRK / 322</t>
  </si>
  <si>
    <t>DJEČJI PJEVAČKI ZBOR MIĆI BODULI / 140</t>
  </si>
  <si>
    <t>PLESNA GRUPA MONFRINA / 1871</t>
  </si>
  <si>
    <t>KARNEVALSKA UDRUGA POVERO KEKO / 2349</t>
  </si>
  <si>
    <t>UDRUGA  KNEZOVI KRČKI FRANKOPANI / 2182</t>
  </si>
  <si>
    <t>KATEDRA ČAKAVSKOG SABORA / 1470</t>
  </si>
  <si>
    <t>KUD VRH / 449</t>
  </si>
  <si>
    <t>MULTIM. UDRUGA KRČKA BESEDA - PORTAL OTOK KRK / 2632</t>
  </si>
  <si>
    <t>UDRUGA MUZIKA U KORACIMA / 4416</t>
  </si>
  <si>
    <t>UDRUGA RIS RIJEKA / 3983</t>
  </si>
  <si>
    <t xml:space="preserve">UDRUŽENJE SOPACA OTOKA KRKA / 325 </t>
  </si>
  <si>
    <t>FOLKLORNO DRUŠTVO POLJICA / 428</t>
  </si>
  <si>
    <t xml:space="preserve">POVIJESNO DRUŠTVO OTOKA KRKA / 351 </t>
  </si>
  <si>
    <t>DJEČJA PLESNA SKUPINA POVERO KEKO / 1589</t>
  </si>
  <si>
    <t>OGRANAK MATICE HRVATSKE U KRKU / 4654</t>
  </si>
  <si>
    <t>UDRUGA ANTIFAŠ. BORACA I ANTIFAŠISTA OTOKA KRKA / 408</t>
  </si>
  <si>
    <t>ŽENSKA KLAPA VEJANKE / 3506</t>
  </si>
  <si>
    <t>GRADSKI ZBOR KRK / 851</t>
  </si>
  <si>
    <t>MAŽORETKINJE OTOKA KRKA / 3705</t>
  </si>
  <si>
    <t>KULTURNO DRUŠTVO "KORNIĆ" / 2385</t>
  </si>
  <si>
    <t>FILATELISTIČKO DRUŠTVO, KRK / 2382</t>
  </si>
  <si>
    <t>MOTO KLUB KRK / 1638</t>
  </si>
  <si>
    <t>AUTO KLUB KRK / 2381</t>
  </si>
  <si>
    <t>ŠAHOVSKI KLUB KRK / 888</t>
  </si>
  <si>
    <t xml:space="preserve">KLUB INFORMATIČARA KRK- KIOK  / 905 </t>
  </si>
  <si>
    <t>FOTO KLUB KRK / 2661</t>
  </si>
  <si>
    <t>KRIZNE RADIO KOMUNIKACIJE / 4893</t>
  </si>
  <si>
    <t>ZRAKOPLOVNI KLUB OTOKA KRKA / 2813</t>
  </si>
  <si>
    <t>PLANINARSKO DRUŠTVO OBZOVA / 2061</t>
  </si>
  <si>
    <t>LOVAČKO DRUŠTVO KAMENJARKA / 2134</t>
  </si>
  <si>
    <t>LOVAČKO DRUŠTVO ŠLJUKA / 2003</t>
  </si>
  <si>
    <t>UDRUGA PČELARA " KADULJA " / 1859</t>
  </si>
  <si>
    <t>UDRUGA VINARA OTOKA KRKA "BUKALETA" / 2669</t>
  </si>
  <si>
    <t>UDRUGA PROGRES KRK / 3648</t>
  </si>
  <si>
    <t>UDRUGA PROIZVOĐAČA MEDA OD KADULJE / 3445</t>
  </si>
  <si>
    <t>UDRUGA POSLOVNI KLASTER "HRVATSKI OTOČNI PROIZVOD" / 4174</t>
  </si>
  <si>
    <t>LOVAČKO DRUŠTVO ZEC, MALINSKA / 2967</t>
  </si>
  <si>
    <t>UDRUGA SIPARA KRKA / 3735</t>
  </si>
  <si>
    <t>UDRUGA MOJ OTOK / 2973</t>
  </si>
  <si>
    <t>UDRUGA ŽENE ZA OTOK / 3740</t>
  </si>
  <si>
    <t>UDRUGA RUKOTVORINE KRK / 3527</t>
  </si>
  <si>
    <t>UDRUGA NAVIJAČA RIJEKE "PLAVO BIJELI OTOK" / 3801</t>
  </si>
  <si>
    <t>DRUŠTVO PRIJATELJA HAJDUKA OTOK KRK / 3667</t>
  </si>
  <si>
    <t>GIMNASTIČKI KLUB OMIŠALJ-NJIVICE / 4754</t>
  </si>
  <si>
    <t>UDRUGA "GAIA NOVA" / 3748</t>
  </si>
  <si>
    <t xml:space="preserve">KARATE KLUB KRK / 1880 </t>
  </si>
  <si>
    <t>POTOŠAČICA - DRUŠTVO ZA ZAŠTITU POTROŠAČA / 4837</t>
  </si>
  <si>
    <t>ATLETSKI KLUB / 1819</t>
  </si>
  <si>
    <t>NOGOMETNI KLUB KRK / 318</t>
  </si>
  <si>
    <t>KPA BIOS 1 / 395</t>
  </si>
  <si>
    <t>KLUB INFORMATIČARA KRK - KIOK / 905</t>
  </si>
  <si>
    <t>STK MALINSKA-DUBAŠNICA / 2551</t>
  </si>
  <si>
    <t>PLESNI KLUB DANCE QUEEN / 3879</t>
  </si>
  <si>
    <t>UDRUŽENJE SOPACA OTOKA KRKA / 325</t>
  </si>
  <si>
    <t>CENTAR "MOJ PRIJATELJ" NJIVICE / 2379</t>
  </si>
  <si>
    <t>HRVATSKA UDRUGA STANARA I SUVLASNIKA ZGRADA / 4926</t>
  </si>
  <si>
    <t>HRVATSKA GORSKA SLUŽBA SPAŠAVANJA - STANICA RIJEKA / 1293</t>
  </si>
  <si>
    <t>Sufinanciranje Turističke zajednice Grada Krka sukladno Ugovorima: Krk Music fest, Kornićarske Letinje i Advent u Krku</t>
  </si>
  <si>
    <t>Sufinanciranje Turističke zajednice Grada Krka sukladno Ugovoru: Održavanje tematskih pješačkih i biciklističkih staza</t>
  </si>
  <si>
    <t>1220.1</t>
  </si>
  <si>
    <t>Sufinanciranje promotivne kampanje oglašavanja sa zračnim prijevoznicima za 2022. godinu</t>
  </si>
  <si>
    <t>Proračun grada za 2022. godinu - prema Zakonu o Hrvatskom Crvenom križu</t>
  </si>
  <si>
    <t>Gradsko društvo Crvenog križa Krk / 365</t>
  </si>
  <si>
    <t>Lovačko društvo "Orebica" / 1224</t>
  </si>
  <si>
    <t>SAMOSTAN SV.FRANJE ASIŠKOG KRK / 519</t>
  </si>
  <si>
    <t>Sufinanciranje obnove crkve sv. Franje Asiškog u Krku</t>
  </si>
  <si>
    <t>Turistička zajednica Kvarnera / 3095</t>
  </si>
  <si>
    <t>Turistička zajednica grada Krka / 334</t>
  </si>
  <si>
    <t>Turistička zajednica otoka Krka / 453</t>
  </si>
  <si>
    <t>UDRUGA TRAGOM HRVATSKE BAŠTINE / 4083</t>
  </si>
  <si>
    <t>122.</t>
  </si>
  <si>
    <t>123.</t>
  </si>
  <si>
    <t>124.</t>
  </si>
  <si>
    <t>126.</t>
  </si>
  <si>
    <t>125.</t>
  </si>
  <si>
    <t>127.</t>
  </si>
  <si>
    <t>128.</t>
  </si>
  <si>
    <t>129.</t>
  </si>
  <si>
    <t>130.</t>
  </si>
  <si>
    <t>131.</t>
  </si>
  <si>
    <t>Ostalo prema odluci Gradonačelnika</t>
  </si>
  <si>
    <t>Englesko hrvatski rječnik</t>
  </si>
  <si>
    <t>Kerschoffset d.o.o.</t>
  </si>
  <si>
    <t>Brošura A5 knjiga - "Tko si ti da to kažeš mi"</t>
  </si>
  <si>
    <t>Knjiga I.Ž.: "U potrazi za frankopanskim kaštelima"</t>
  </si>
  <si>
    <t>Knjiga "Ulice grada Krka"</t>
  </si>
  <si>
    <t>Ready 2 print j.d.o.o.</t>
  </si>
  <si>
    <t>Krčki kalendar 2023.</t>
  </si>
  <si>
    <t>Knjiga "Tajne otoka Krka"</t>
  </si>
  <si>
    <t>Dječji poklon-paketi (igračke) povodom svetog Nikole</t>
  </si>
  <si>
    <t>NIRD d.o.o.</t>
  </si>
  <si>
    <t>AMD Promet d.o.o.</t>
  </si>
  <si>
    <t>Sufinanciranje troškova boravka djece u vrtiću</t>
  </si>
  <si>
    <t>NAKLADA VAKULA - obrt za izd. knjiga i ostale usl.</t>
  </si>
  <si>
    <t>Slikovnica "Vjetropirasta" - prigodni pokloni za prvašiće</t>
  </si>
  <si>
    <t>Socijal - demokratska partija SDP / 469</t>
  </si>
  <si>
    <t>Odluka o raspoređivanju sredstava za financiranje političkih stranaka i kandidacijskih lista grupe birača zastupljenih u Gradskom vijeću Grada Krka za 2022. godinu (“SN PGŽ“, broj 3/22)</t>
  </si>
  <si>
    <t>Primorsko goranski savez - PGS / 441</t>
  </si>
  <si>
    <t xml:space="preserve">HRVATSKA DEMOKRATSKA ZAJEDNICA - HDZ / 327  </t>
  </si>
  <si>
    <t>Unija Kvarnera / 3626</t>
  </si>
  <si>
    <t>Kandidacijska lista grupe birača - Zoran Morožin / 4541</t>
  </si>
  <si>
    <t>Kandidacijska lista grupe birača - Goran Marević / 3627</t>
  </si>
  <si>
    <t>Područna vatrogasna zajednica otoka Krka - za DVD Krk</t>
  </si>
  <si>
    <t>Financiranje administrativnih troškova i programskih aktivnosti za 2022.g.</t>
  </si>
  <si>
    <t>Županijska lučka Uprava Krk / 861</t>
  </si>
  <si>
    <t>3135.2</t>
  </si>
  <si>
    <t>Sporazum o sufinanciranju provedbe projekta "Ribarska luka Krk" u okviru mjere I.23./I.24</t>
  </si>
  <si>
    <t>Ugovor o sufinanciranju izrade glavnog projekta i građevinske dozvole za obalu Marina u luci Krk</t>
  </si>
  <si>
    <t>Tisak i priprema zbirke J. B. - Katedra Čakavskog sabora Kornić</t>
  </si>
  <si>
    <t>87.</t>
  </si>
  <si>
    <t>88.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</si>
  <si>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</si>
  <si>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</si>
  <si>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</si>
  <si>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</si>
  <si>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</si>
  <si>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</si>
  <si>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</si>
  <si>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</si>
  <si>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</si>
  <si>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</si>
  <si>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Staroslavenski institut</t>
  </si>
  <si>
    <t>Financijska potpora za organizaciju međunarodnog znanstvenog skupa "Glagoljaštvo-baština, tradicija, inovacija"</t>
  </si>
  <si>
    <t>Sufinanciranje troškova posjeta članova društva gradu Krku</t>
  </si>
  <si>
    <t xml:space="preserve">Hrvatsko pjevačko drušvo "Slavuj" </t>
  </si>
  <si>
    <t>Financijska potpora za sudjelovanje na 97. zasjedanju Europskog parlamenta mladih</t>
  </si>
  <si>
    <t>Evropski parlament mladih hrvatske</t>
  </si>
  <si>
    <t>Udruga za promicanje baštine primorski hrvat</t>
  </si>
  <si>
    <t>Financijska potpora za obilježavanje Dana pobjede</t>
  </si>
  <si>
    <t>Samostan sv. Franje Asiškog, Krk</t>
  </si>
  <si>
    <t>Sirenablu d.o.o.</t>
  </si>
  <si>
    <t>Izrada haljine krčke kneginje za potrebe Udruge Knezovi Krčki Frankopani</t>
  </si>
  <si>
    <t>Lilium, obrt za krojačke usluge, vl. Suzana Mužić</t>
  </si>
  <si>
    <t>Ženske uniforme za Klapu "Vejanke"</t>
  </si>
  <si>
    <t>Izrada narodnih nošnji</t>
  </si>
  <si>
    <t>Udruga "Ljudi i običaji"</t>
  </si>
  <si>
    <t>Sufinanciranje organizacije festivala MIK 2022</t>
  </si>
  <si>
    <t>Udruga "Muzika u koracima"</t>
  </si>
  <si>
    <t>Sufinanciranje nabave profesionalnih baletnih šipki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</si>
  <si>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</si>
  <si>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</si>
  <si>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</si>
  <si>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</si>
  <si>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</si>
  <si>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</si>
  <si>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</si>
  <si>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</si>
  <si>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</si>
  <si>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</si>
  <si>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</si>
  <si>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Ukupno donacija udruzi 2022                           7=5+6</t>
  </si>
  <si>
    <t>Planirano prema programu javnih potreba iz kolone 2. - Ugovor</t>
  </si>
  <si>
    <t>Ostvarena donacija po programu iz kolone 2.</t>
  </si>
  <si>
    <t>Financijska potpora za nabavu opreme za odbojku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</si>
</sst>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#,##0.00\ &quot;kn&quot;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b/>
      <sz val="16"/>
      <name val="Arial Narrow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6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00B050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3" tint="0.39998000860214233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" fillId="33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35" borderId="11" xfId="56" applyFont="1" applyFill="1" applyBorder="1" applyAlignment="1">
      <alignment horizontal="center" vertical="center" wrapText="1"/>
      <protection/>
    </xf>
    <xf numFmtId="0" fontId="8" fillId="35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7" fillId="35" borderId="11" xfId="56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hidden="1"/>
    </xf>
    <xf numFmtId="0" fontId="0" fillId="0" borderId="0" xfId="0" applyFont="1" applyAlignment="1">
      <alignment wrapText="1"/>
    </xf>
    <xf numFmtId="49" fontId="7" fillId="35" borderId="11" xfId="56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horizontal="center" wrapText="1"/>
    </xf>
    <xf numFmtId="165" fontId="8" fillId="35" borderId="11" xfId="42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Alignment="1">
      <alignment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49" fontId="0" fillId="36" borderId="11" xfId="0" applyNumberFormat="1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vertical="center" wrapText="1"/>
    </xf>
    <xf numFmtId="0" fontId="10" fillId="36" borderId="11" xfId="56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65" fontId="6" fillId="0" borderId="11" xfId="0" applyNumberFormat="1" applyFont="1" applyBorder="1" applyAlignment="1" applyProtection="1">
      <alignment horizontal="right" vertical="top" wrapText="1"/>
      <protection locked="0"/>
    </xf>
    <xf numFmtId="165" fontId="57" fillId="0" borderId="11" xfId="0" applyNumberFormat="1" applyFont="1" applyBorder="1" applyAlignment="1">
      <alignment horizontal="right" vertical="top" wrapText="1"/>
    </xf>
    <xf numFmtId="165" fontId="57" fillId="0" borderId="11" xfId="0" applyNumberFormat="1" applyFont="1" applyBorder="1" applyAlignment="1" applyProtection="1">
      <alignment horizontal="right" vertical="top" wrapText="1"/>
      <protection locked="0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wrapText="1"/>
    </xf>
    <xf numFmtId="165" fontId="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1" xfId="0" applyFont="1" applyBorder="1" applyAlignment="1">
      <alignment horizontal="center" vertical="top"/>
    </xf>
    <xf numFmtId="165" fontId="6" fillId="0" borderId="11" xfId="0" applyNumberFormat="1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center"/>
    </xf>
    <xf numFmtId="165" fontId="58" fillId="0" borderId="11" xfId="0" applyNumberFormat="1" applyFont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/>
    </xf>
    <xf numFmtId="165" fontId="6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12" fillId="36" borderId="11" xfId="56" applyFont="1" applyFill="1" applyBorder="1" applyAlignment="1">
      <alignment horizontal="center" vertical="center" wrapText="1"/>
      <protection/>
    </xf>
    <xf numFmtId="165" fontId="8" fillId="0" borderId="11" xfId="0" applyNumberFormat="1" applyFont="1" applyBorder="1" applyAlignment="1">
      <alignment horizontal="right" vertical="top" wrapText="1"/>
    </xf>
    <xf numFmtId="165" fontId="8" fillId="0" borderId="1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165" fontId="13" fillId="0" borderId="11" xfId="0" applyNumberFormat="1" applyFont="1" applyBorder="1" applyAlignment="1">
      <alignment vertical="top"/>
    </xf>
    <xf numFmtId="0" fontId="14" fillId="35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vertical="top" wrapText="1"/>
    </xf>
    <xf numFmtId="0" fontId="0" fillId="0" borderId="0" xfId="55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top"/>
      <protection/>
    </xf>
    <xf numFmtId="0" fontId="0" fillId="0" borderId="0" xfId="55" applyAlignment="1">
      <alignment vertical="top"/>
      <protection/>
    </xf>
    <xf numFmtId="0" fontId="8" fillId="0" borderId="0" xfId="55" applyFont="1" applyAlignment="1">
      <alignment vertical="top"/>
      <protection/>
    </xf>
    <xf numFmtId="0" fontId="6" fillId="0" borderId="0" xfId="55" applyFont="1" applyAlignment="1">
      <alignment vertical="top"/>
      <protection/>
    </xf>
    <xf numFmtId="165" fontId="59" fillId="0" borderId="11" xfId="55" applyNumberFormat="1" applyFont="1" applyBorder="1" applyAlignment="1">
      <alignment vertical="top"/>
      <protection/>
    </xf>
    <xf numFmtId="165" fontId="13" fillId="0" borderId="11" xfId="55" applyNumberFormat="1" applyFont="1" applyBorder="1" applyAlignment="1">
      <alignment vertical="top"/>
      <protection/>
    </xf>
    <xf numFmtId="0" fontId="6" fillId="0" borderId="11" xfId="55" applyFont="1" applyBorder="1" applyAlignment="1">
      <alignment vertical="top"/>
      <protection/>
    </xf>
    <xf numFmtId="0" fontId="6" fillId="0" borderId="11" xfId="55" applyFont="1" applyBorder="1" applyAlignment="1">
      <alignment horizontal="center" vertical="top" wrapText="1"/>
      <protection/>
    </xf>
    <xf numFmtId="0" fontId="8" fillId="0" borderId="11" xfId="55" applyFont="1" applyBorder="1" applyAlignment="1">
      <alignment vertical="top" wrapText="1"/>
      <protection/>
    </xf>
    <xf numFmtId="0" fontId="15" fillId="0" borderId="11" xfId="55" applyFont="1" applyBorder="1" applyAlignment="1">
      <alignment vertical="top" wrapText="1"/>
      <protection/>
    </xf>
    <xf numFmtId="0" fontId="8" fillId="0" borderId="11" xfId="55" applyFont="1" applyBorder="1" applyAlignment="1">
      <alignment horizontal="center" vertical="top" wrapText="1"/>
      <protection/>
    </xf>
    <xf numFmtId="165" fontId="8" fillId="0" borderId="11" xfId="55" applyNumberFormat="1" applyFont="1" applyBorder="1" applyAlignment="1">
      <alignment vertical="top"/>
      <protection/>
    </xf>
    <xf numFmtId="165" fontId="6" fillId="0" borderId="11" xfId="55" applyNumberFormat="1" applyFont="1" applyBorder="1" applyAlignment="1">
      <alignment vertical="top"/>
      <protection/>
    </xf>
    <xf numFmtId="165" fontId="8" fillId="37" borderId="11" xfId="55" applyNumberFormat="1" applyFont="1" applyFill="1" applyBorder="1" applyAlignment="1">
      <alignment horizontal="right" vertical="top" wrapText="1"/>
      <protection/>
    </xf>
    <xf numFmtId="165" fontId="6" fillId="37" borderId="11" xfId="55" applyNumberFormat="1" applyFont="1" applyFill="1" applyBorder="1" applyAlignment="1">
      <alignment vertical="top"/>
      <protection/>
    </xf>
    <xf numFmtId="0" fontId="6" fillId="37" borderId="11" xfId="55" applyFont="1" applyFill="1" applyBorder="1" applyAlignment="1">
      <alignment horizontal="center" vertical="top" wrapText="1"/>
      <protection/>
    </xf>
    <xf numFmtId="0" fontId="6" fillId="37" borderId="11" xfId="55" applyFont="1" applyFill="1" applyBorder="1" applyAlignment="1">
      <alignment vertical="top"/>
      <protection/>
    </xf>
    <xf numFmtId="0" fontId="6" fillId="0" borderId="11" xfId="55" applyFont="1" applyBorder="1" applyAlignment="1">
      <alignment horizontal="left" vertical="top"/>
      <protection/>
    </xf>
    <xf numFmtId="0" fontId="6" fillId="37" borderId="11" xfId="55" applyFont="1" applyFill="1" applyBorder="1" applyAlignment="1">
      <alignment vertical="top" wrapText="1"/>
      <protection/>
    </xf>
    <xf numFmtId="0" fontId="8" fillId="37" borderId="11" xfId="55" applyFont="1" applyFill="1" applyBorder="1" applyAlignment="1">
      <alignment vertical="top"/>
      <protection/>
    </xf>
    <xf numFmtId="165" fontId="60" fillId="37" borderId="11" xfId="55" applyNumberFormat="1" applyFont="1" applyFill="1" applyBorder="1" applyAlignment="1">
      <alignment horizontal="right" vertical="top" wrapText="1"/>
      <protection/>
    </xf>
    <xf numFmtId="165" fontId="57" fillId="37" borderId="11" xfId="55" applyNumberFormat="1" applyFont="1" applyFill="1" applyBorder="1" applyAlignment="1">
      <alignment vertical="top"/>
      <protection/>
    </xf>
    <xf numFmtId="0" fontId="57" fillId="37" borderId="11" xfId="55" applyFont="1" applyFill="1" applyBorder="1" applyAlignment="1">
      <alignment horizontal="center" vertical="top" wrapText="1"/>
      <protection/>
    </xf>
    <xf numFmtId="0" fontId="57" fillId="37" borderId="11" xfId="55" applyFont="1" applyFill="1" applyBorder="1" applyAlignment="1">
      <alignment vertical="top"/>
      <protection/>
    </xf>
    <xf numFmtId="0" fontId="60" fillId="37" borderId="11" xfId="55" applyFont="1" applyFill="1" applyBorder="1" applyAlignment="1">
      <alignment vertical="top"/>
      <protection/>
    </xf>
    <xf numFmtId="165" fontId="8" fillId="0" borderId="11" xfId="55" applyNumberFormat="1" applyFont="1" applyBorder="1" applyAlignment="1">
      <alignment horizontal="right" vertical="top" wrapText="1"/>
      <protection/>
    </xf>
    <xf numFmtId="165" fontId="61" fillId="0" borderId="11" xfId="55" applyNumberFormat="1" applyFont="1" applyBorder="1" applyAlignment="1">
      <alignment vertical="top"/>
      <protection/>
    </xf>
    <xf numFmtId="0" fontId="8" fillId="0" borderId="11" xfId="55" applyFont="1" applyBorder="1" applyAlignment="1">
      <alignment vertical="top"/>
      <protection/>
    </xf>
    <xf numFmtId="0" fontId="6" fillId="0" borderId="0" xfId="55" applyFont="1" applyAlignment="1">
      <alignment wrapText="1"/>
      <protection/>
    </xf>
    <xf numFmtId="165" fontId="6" fillId="0" borderId="11" xfId="55" applyNumberFormat="1" applyFont="1" applyBorder="1" applyAlignment="1" applyProtection="1">
      <alignment horizontal="right" vertical="top" wrapText="1"/>
      <protection locked="0"/>
    </xf>
    <xf numFmtId="165" fontId="61" fillId="0" borderId="11" xfId="55" applyNumberFormat="1" applyFont="1" applyBorder="1" applyAlignment="1">
      <alignment horizontal="right" vertical="top" wrapText="1"/>
      <protection/>
    </xf>
    <xf numFmtId="165" fontId="61" fillId="0" borderId="11" xfId="55" applyNumberFormat="1" applyFont="1" applyBorder="1" applyAlignment="1" applyProtection="1">
      <alignment horizontal="right" vertical="top" wrapText="1"/>
      <protection locked="0"/>
    </xf>
    <xf numFmtId="0" fontId="6" fillId="0" borderId="11" xfId="55" applyFont="1" applyBorder="1" applyAlignment="1">
      <alignment horizontal="left" vertical="top" wrapText="1"/>
      <protection/>
    </xf>
    <xf numFmtId="0" fontId="8" fillId="0" borderId="11" xfId="55" applyFont="1" applyBorder="1" applyAlignment="1">
      <alignment horizontal="left" vertical="top" wrapText="1"/>
      <protection/>
    </xf>
    <xf numFmtId="49" fontId="6" fillId="0" borderId="11" xfId="55" applyNumberFormat="1" applyFont="1" applyBorder="1" applyAlignment="1">
      <alignment horizontal="left" vertical="top" wrapText="1"/>
      <protection/>
    </xf>
    <xf numFmtId="165" fontId="6" fillId="0" borderId="11" xfId="55" applyNumberFormat="1" applyFont="1" applyBorder="1" applyAlignment="1">
      <alignment horizontal="right" vertical="top" wrapText="1"/>
      <protection/>
    </xf>
    <xf numFmtId="165" fontId="60" fillId="0" borderId="11" xfId="55" applyNumberFormat="1" applyFont="1" applyBorder="1" applyAlignment="1">
      <alignment horizontal="right" vertical="top" wrapText="1"/>
      <protection/>
    </xf>
    <xf numFmtId="165" fontId="57" fillId="0" borderId="11" xfId="55" applyNumberFormat="1" applyFont="1" applyBorder="1" applyAlignment="1" applyProtection="1">
      <alignment horizontal="right" vertical="top" wrapText="1"/>
      <protection locked="0"/>
    </xf>
    <xf numFmtId="165" fontId="57" fillId="0" borderId="11" xfId="55" applyNumberFormat="1" applyFont="1" applyBorder="1" applyAlignment="1">
      <alignment horizontal="right" vertical="top" wrapText="1"/>
      <protection/>
    </xf>
    <xf numFmtId="49" fontId="6" fillId="37" borderId="11" xfId="55" applyNumberFormat="1" applyFont="1" applyFill="1" applyBorder="1" applyAlignment="1">
      <alignment horizontal="left" vertical="top" wrapText="1"/>
      <protection/>
    </xf>
    <xf numFmtId="0" fontId="0" fillId="0" borderId="0" xfId="55" applyAlignment="1">
      <alignment wrapText="1"/>
      <protection/>
    </xf>
    <xf numFmtId="0" fontId="0" fillId="36" borderId="11" xfId="55" applyFill="1" applyBorder="1" applyAlignment="1">
      <alignment horizontal="center" vertical="center" wrapText="1"/>
      <protection/>
    </xf>
    <xf numFmtId="0" fontId="0" fillId="36" borderId="11" xfId="55" applyFill="1" applyBorder="1" applyAlignment="1">
      <alignment horizontal="center" wrapText="1"/>
      <protection/>
    </xf>
    <xf numFmtId="0" fontId="8" fillId="0" borderId="0" xfId="55" applyFont="1" applyAlignment="1">
      <alignment wrapText="1"/>
      <protection/>
    </xf>
    <xf numFmtId="165" fontId="6" fillId="0" borderId="0" xfId="55" applyNumberFormat="1" applyFont="1" applyAlignment="1">
      <alignment wrapText="1"/>
      <protection/>
    </xf>
    <xf numFmtId="0" fontId="0" fillId="0" borderId="0" xfId="55" applyAlignment="1">
      <alignment vertical="center" wrapText="1"/>
      <protection/>
    </xf>
    <xf numFmtId="0" fontId="6" fillId="0" borderId="0" xfId="55" applyFont="1" applyAlignment="1">
      <alignment horizontal="left" vertical="center" wrapText="1"/>
      <protection/>
    </xf>
    <xf numFmtId="0" fontId="6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left" vertical="center"/>
      <protection/>
    </xf>
    <xf numFmtId="0" fontId="8" fillId="0" borderId="11" xfId="55" applyFont="1" applyBorder="1" applyAlignment="1">
      <alignment horizontal="center" vertical="center" wrapText="1"/>
      <protection/>
    </xf>
    <xf numFmtId="165" fontId="13" fillId="0" borderId="0" xfId="55" applyNumberFormat="1" applyFont="1" applyAlignment="1">
      <alignment wrapText="1"/>
      <protection/>
    </xf>
    <xf numFmtId="0" fontId="0" fillId="0" borderId="11" xfId="55" applyBorder="1">
      <alignment/>
      <protection/>
    </xf>
    <xf numFmtId="0" fontId="6" fillId="0" borderId="0" xfId="55" applyFont="1" applyAlignment="1">
      <alignment horizontal="center" vertical="top" wrapText="1"/>
      <protection/>
    </xf>
    <xf numFmtId="165" fontId="6" fillId="0" borderId="0" xfId="55" applyNumberFormat="1" applyFont="1" applyAlignment="1">
      <alignment vertical="top"/>
      <protection/>
    </xf>
    <xf numFmtId="165" fontId="8" fillId="0" borderId="0" xfId="55" applyNumberFormat="1" applyFont="1" applyAlignment="1">
      <alignment vertical="top"/>
      <protection/>
    </xf>
    <xf numFmtId="165" fontId="0" fillId="0" borderId="0" xfId="55" applyNumberFormat="1">
      <alignment/>
      <protection/>
    </xf>
    <xf numFmtId="165" fontId="0" fillId="0" borderId="11" xfId="55" applyNumberFormat="1" applyBorder="1">
      <alignment/>
      <protection/>
    </xf>
    <xf numFmtId="165" fontId="5" fillId="0" borderId="11" xfId="55" applyNumberFormat="1" applyFont="1" applyBorder="1">
      <alignment/>
      <protection/>
    </xf>
    <xf numFmtId="165" fontId="4" fillId="0" borderId="11" xfId="55" applyNumberFormat="1" applyFont="1" applyBorder="1">
      <alignment/>
      <protection/>
    </xf>
    <xf numFmtId="0" fontId="6" fillId="37" borderId="0" xfId="55" applyFont="1" applyFill="1" applyAlignment="1">
      <alignment wrapText="1"/>
      <protection/>
    </xf>
    <xf numFmtId="0" fontId="0" fillId="37" borderId="0" xfId="55" applyFill="1">
      <alignment/>
      <protection/>
    </xf>
    <xf numFmtId="0" fontId="0" fillId="37" borderId="11" xfId="55" applyFill="1" applyBorder="1">
      <alignment/>
      <protection/>
    </xf>
    <xf numFmtId="165" fontId="0" fillId="37" borderId="11" xfId="55" applyNumberFormat="1" applyFill="1" applyBorder="1">
      <alignment/>
      <protection/>
    </xf>
    <xf numFmtId="165" fontId="4" fillId="37" borderId="11" xfId="55" applyNumberFormat="1" applyFont="1" applyFill="1" applyBorder="1">
      <alignment/>
      <protection/>
    </xf>
    <xf numFmtId="0" fontId="0" fillId="0" borderId="11" xfId="55" applyBorder="1" applyAlignment="1">
      <alignment vertical="top"/>
      <protection/>
    </xf>
    <xf numFmtId="0" fontId="13" fillId="37" borderId="0" xfId="55" applyFont="1" applyFill="1" applyAlignment="1">
      <alignment wrapText="1"/>
      <protection/>
    </xf>
    <xf numFmtId="0" fontId="0" fillId="0" borderId="13" xfId="55" applyBorder="1" applyAlignment="1">
      <alignment vertical="top"/>
      <protection/>
    </xf>
    <xf numFmtId="0" fontId="0" fillId="37" borderId="14" xfId="55" applyFill="1" applyBorder="1">
      <alignment/>
      <protection/>
    </xf>
    <xf numFmtId="165" fontId="0" fillId="37" borderId="14" xfId="55" applyNumberFormat="1" applyFill="1" applyBorder="1">
      <alignment/>
      <protection/>
    </xf>
    <xf numFmtId="165" fontId="4" fillId="37" borderId="14" xfId="55" applyNumberFormat="1" applyFont="1" applyFill="1" applyBorder="1">
      <alignment/>
      <protection/>
    </xf>
    <xf numFmtId="165" fontId="0" fillId="37" borderId="15" xfId="55" applyNumberFormat="1" applyFill="1" applyBorder="1">
      <alignment/>
      <protection/>
    </xf>
    <xf numFmtId="0" fontId="6" fillId="38" borderId="11" xfId="55" applyFont="1" applyFill="1" applyBorder="1" applyAlignment="1">
      <alignment horizontal="center" vertical="top" wrapText="1"/>
      <protection/>
    </xf>
    <xf numFmtId="0" fontId="6" fillId="38" borderId="11" xfId="55" applyFont="1" applyFill="1" applyBorder="1" applyAlignment="1">
      <alignment vertical="top"/>
      <protection/>
    </xf>
    <xf numFmtId="165" fontId="6" fillId="38" borderId="11" xfId="55" applyNumberFormat="1" applyFont="1" applyFill="1" applyBorder="1" applyAlignment="1">
      <alignment vertical="top"/>
      <protection/>
    </xf>
    <xf numFmtId="165" fontId="8" fillId="38" borderId="11" xfId="55" applyNumberFormat="1" applyFont="1" applyFill="1" applyBorder="1" applyAlignment="1">
      <alignment vertical="top"/>
      <protection/>
    </xf>
    <xf numFmtId="0" fontId="0" fillId="6" borderId="15" xfId="55" applyFill="1" applyBorder="1" applyAlignment="1">
      <alignment horizontal="center" wrapText="1"/>
      <protection/>
    </xf>
    <xf numFmtId="0" fontId="0" fillId="6" borderId="11" xfId="55" applyFill="1" applyBorder="1" applyAlignment="1">
      <alignment horizontal="center" wrapText="1"/>
      <protection/>
    </xf>
    <xf numFmtId="0" fontId="0" fillId="6" borderId="11" xfId="55" applyFill="1" applyBorder="1" applyAlignment="1">
      <alignment horizontal="center" vertical="center" wrapText="1"/>
      <protection/>
    </xf>
    <xf numFmtId="0" fontId="10" fillId="6" borderId="11" xfId="56" applyFont="1" applyFill="1" applyBorder="1" applyAlignment="1">
      <alignment horizontal="center" vertical="center" wrapText="1"/>
      <protection/>
    </xf>
    <xf numFmtId="0" fontId="5" fillId="39" borderId="11" xfId="55" applyFont="1" applyFill="1" applyBorder="1" applyAlignment="1">
      <alignment vertical="top" wrapText="1"/>
      <protection/>
    </xf>
    <xf numFmtId="0" fontId="7" fillId="39" borderId="11" xfId="56" applyFont="1" applyFill="1" applyBorder="1" applyAlignment="1">
      <alignment horizontal="center" vertical="center" wrapText="1"/>
      <protection/>
    </xf>
    <xf numFmtId="165" fontId="8" fillId="39" borderId="11" xfId="42" applyNumberFormat="1" applyFont="1" applyFill="1" applyBorder="1" applyAlignment="1" applyProtection="1">
      <alignment horizontal="center" vertical="center" wrapText="1"/>
      <protection/>
    </xf>
    <xf numFmtId="0" fontId="14" fillId="39" borderId="11" xfId="42" applyNumberFormat="1" applyFont="1" applyFill="1" applyBorder="1" applyAlignment="1" applyProtection="1">
      <alignment horizontal="center" vertical="center" wrapText="1"/>
      <protection/>
    </xf>
    <xf numFmtId="0" fontId="8" fillId="39" borderId="11" xfId="42" applyNumberFormat="1" applyFont="1" applyFill="1" applyBorder="1" applyAlignment="1" applyProtection="1">
      <alignment horizontal="center" vertical="center" wrapText="1"/>
      <protection/>
    </xf>
    <xf numFmtId="0" fontId="6" fillId="40" borderId="11" xfId="55" applyFont="1" applyFill="1" applyBorder="1" applyAlignment="1">
      <alignment horizontal="center" vertical="top" wrapText="1"/>
      <protection/>
    </xf>
    <xf numFmtId="0" fontId="6" fillId="40" borderId="11" xfId="55" applyFont="1" applyFill="1" applyBorder="1" applyAlignment="1">
      <alignment vertical="top"/>
      <protection/>
    </xf>
    <xf numFmtId="165" fontId="6" fillId="40" borderId="11" xfId="55" applyNumberFormat="1" applyFont="1" applyFill="1" applyBorder="1" applyAlignment="1">
      <alignment vertical="top"/>
      <protection/>
    </xf>
    <xf numFmtId="165" fontId="8" fillId="40" borderId="11" xfId="55" applyNumberFormat="1" applyFont="1" applyFill="1" applyBorder="1" applyAlignment="1">
      <alignment vertical="top"/>
      <protection/>
    </xf>
    <xf numFmtId="0" fontId="8" fillId="38" borderId="14" xfId="55" applyFont="1" applyFill="1" applyBorder="1" applyAlignment="1">
      <alignment vertical="center" wrapText="1"/>
      <protection/>
    </xf>
    <xf numFmtId="0" fontId="0" fillId="40" borderId="11" xfId="55" applyFill="1" applyBorder="1" applyAlignment="1">
      <alignment vertical="top"/>
      <protection/>
    </xf>
    <xf numFmtId="0" fontId="0" fillId="40" borderId="11" xfId="55" applyFill="1" applyBorder="1">
      <alignment/>
      <protection/>
    </xf>
    <xf numFmtId="165" fontId="0" fillId="40" borderId="11" xfId="55" applyNumberFormat="1" applyFill="1" applyBorder="1">
      <alignment/>
      <protection/>
    </xf>
    <xf numFmtId="165" fontId="4" fillId="40" borderId="11" xfId="55" applyNumberFormat="1" applyFont="1" applyFill="1" applyBorder="1">
      <alignment/>
      <protection/>
    </xf>
    <xf numFmtId="0" fontId="16" fillId="38" borderId="14" xfId="55" applyFont="1" applyFill="1" applyBorder="1" applyAlignment="1">
      <alignment horizontal="left" vertical="center"/>
      <protection/>
    </xf>
    <xf numFmtId="0" fontId="8" fillId="38" borderId="14" xfId="55" applyFont="1" applyFill="1" applyBorder="1" applyAlignment="1">
      <alignment horizontal="left" vertical="center"/>
      <protection/>
    </xf>
    <xf numFmtId="0" fontId="6" fillId="38" borderId="14" xfId="55" applyFont="1" applyFill="1" applyBorder="1" applyAlignment="1">
      <alignment horizontal="left" vertical="center" wrapText="1"/>
      <protection/>
    </xf>
    <xf numFmtId="0" fontId="0" fillId="38" borderId="14" xfId="55" applyFill="1" applyBorder="1" applyAlignment="1">
      <alignment vertical="center" wrapText="1"/>
      <protection/>
    </xf>
    <xf numFmtId="165" fontId="6" fillId="38" borderId="14" xfId="55" applyNumberFormat="1" applyFont="1" applyFill="1" applyBorder="1" applyAlignment="1">
      <alignment wrapText="1"/>
      <protection/>
    </xf>
    <xf numFmtId="0" fontId="6" fillId="38" borderId="14" xfId="55" applyFont="1" applyFill="1" applyBorder="1" applyAlignment="1">
      <alignment wrapText="1"/>
      <protection/>
    </xf>
    <xf numFmtId="0" fontId="8" fillId="38" borderId="14" xfId="55" applyFont="1" applyFill="1" applyBorder="1" applyAlignment="1">
      <alignment wrapText="1"/>
      <protection/>
    </xf>
    <xf numFmtId="0" fontId="0" fillId="0" borderId="16" xfId="55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/>
      <protection/>
    </xf>
    <xf numFmtId="0" fontId="0" fillId="0" borderId="11" xfId="55" applyBorder="1" applyAlignment="1">
      <alignment horizontal="center" vertical="center"/>
      <protection/>
    </xf>
    <xf numFmtId="165" fontId="6" fillId="0" borderId="11" xfId="55" applyNumberFormat="1" applyFont="1" applyBorder="1" applyAlignment="1" applyProtection="1">
      <alignment horizontal="center" vertical="center" wrapText="1"/>
      <protection locked="0"/>
    </xf>
    <xf numFmtId="165" fontId="6" fillId="0" borderId="11" xfId="55" applyNumberFormat="1" applyFont="1" applyBorder="1" applyAlignment="1">
      <alignment horizontal="center" vertical="center" wrapText="1"/>
      <protection/>
    </xf>
    <xf numFmtId="165" fontId="57" fillId="0" borderId="11" xfId="55" applyNumberFormat="1" applyFont="1" applyBorder="1" applyAlignment="1" applyProtection="1">
      <alignment horizontal="center" vertical="center" wrapText="1"/>
      <protection locked="0"/>
    </xf>
    <xf numFmtId="0" fontId="8" fillId="0" borderId="16" xfId="55" applyFont="1" applyBorder="1" applyAlignment="1">
      <alignment horizontal="center" vertical="center" wrapText="1"/>
      <protection/>
    </xf>
    <xf numFmtId="0" fontId="6" fillId="37" borderId="11" xfId="55" applyFont="1" applyFill="1" applyBorder="1" applyAlignment="1">
      <alignment horizontal="center" vertical="center" wrapText="1"/>
      <protection/>
    </xf>
    <xf numFmtId="165" fontId="6" fillId="37" borderId="11" xfId="55" applyNumberFormat="1" applyFont="1" applyFill="1" applyBorder="1" applyAlignment="1">
      <alignment horizontal="center" vertical="center"/>
      <protection/>
    </xf>
    <xf numFmtId="165" fontId="6" fillId="0" borderId="11" xfId="55" applyNumberFormat="1" applyFont="1" applyBorder="1" applyAlignment="1">
      <alignment horizontal="center" vertical="center"/>
      <protection/>
    </xf>
    <xf numFmtId="165" fontId="6" fillId="37" borderId="11" xfId="55" applyNumberFormat="1" applyFont="1" applyFill="1" applyBorder="1" applyAlignment="1" applyProtection="1">
      <alignment horizontal="center" vertical="center" wrapText="1"/>
      <protection locked="0"/>
    </xf>
    <xf numFmtId="0" fontId="8" fillId="37" borderId="11" xfId="55" applyFont="1" applyFill="1" applyBorder="1" applyAlignment="1">
      <alignment horizontal="center" vertical="center" wrapText="1"/>
      <protection/>
    </xf>
    <xf numFmtId="165" fontId="57" fillId="0" borderId="11" xfId="55" applyNumberFormat="1" applyFont="1" applyBorder="1" applyAlignment="1">
      <alignment horizontal="center" vertical="center"/>
      <protection/>
    </xf>
    <xf numFmtId="165" fontId="8" fillId="0" borderId="13" xfId="55" applyNumberFormat="1" applyFont="1" applyBorder="1" applyAlignment="1">
      <alignment horizontal="right" vertical="top" wrapText="1"/>
      <protection/>
    </xf>
    <xf numFmtId="165" fontId="6" fillId="37" borderId="0" xfId="55" applyNumberFormat="1" applyFont="1" applyFill="1" applyAlignment="1">
      <alignment wrapText="1"/>
      <protection/>
    </xf>
    <xf numFmtId="0" fontId="6" fillId="37" borderId="0" xfId="55" applyFont="1" applyFill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165" fontId="5" fillId="0" borderId="11" xfId="55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55" applyAlignment="1">
      <alignment horizontal="center" vertical="center"/>
      <protection/>
    </xf>
    <xf numFmtId="0" fontId="6" fillId="37" borderId="11" xfId="55" applyFont="1" applyFill="1" applyBorder="1" applyAlignment="1">
      <alignment horizontal="center" vertical="center"/>
      <protection/>
    </xf>
    <xf numFmtId="165" fontId="6" fillId="37" borderId="11" xfId="55" applyNumberFormat="1" applyFont="1" applyFill="1" applyBorder="1" applyAlignment="1">
      <alignment horizontal="center" vertical="center" wrapText="1"/>
      <protection/>
    </xf>
    <xf numFmtId="0" fontId="0" fillId="37" borderId="11" xfId="55" applyFill="1" applyBorder="1" applyAlignment="1">
      <alignment horizontal="center" vertical="center"/>
      <protection/>
    </xf>
    <xf numFmtId="4" fontId="0" fillId="0" borderId="0" xfId="55" applyNumberFormat="1" applyFont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5" applyFont="1" applyAlignment="1">
      <alignment vertical="top" wrapText="1"/>
      <protection/>
    </xf>
    <xf numFmtId="0" fontId="17" fillId="0" borderId="12" xfId="55" applyFont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0" fontId="6" fillId="0" borderId="17" xfId="55" applyFont="1" applyBorder="1" applyAlignment="1">
      <alignment vertical="top" wrapText="1"/>
      <protection/>
    </xf>
    <xf numFmtId="0" fontId="8" fillId="38" borderId="13" xfId="55" applyFont="1" applyFill="1" applyBorder="1" applyAlignment="1">
      <alignment horizontal="center" vertical="center" wrapText="1"/>
      <protection/>
    </xf>
    <xf numFmtId="0" fontId="8" fillId="38" borderId="14" xfId="55" applyFont="1" applyFill="1" applyBorder="1" applyAlignment="1">
      <alignment horizontal="center" vertical="center" wrapText="1"/>
      <protection/>
    </xf>
    <xf numFmtId="0" fontId="8" fillId="40" borderId="13" xfId="55" applyFont="1" applyFill="1" applyBorder="1" applyAlignment="1">
      <alignment horizontal="center" vertical="top"/>
      <protection/>
    </xf>
    <xf numFmtId="0" fontId="8" fillId="40" borderId="15" xfId="55" applyFont="1" applyFill="1" applyBorder="1" applyAlignment="1">
      <alignment horizontal="center" vertical="top"/>
      <protection/>
    </xf>
    <xf numFmtId="0" fontId="8" fillId="38" borderId="13" xfId="55" applyFont="1" applyFill="1" applyBorder="1" applyAlignment="1">
      <alignment horizontal="center" vertical="center"/>
      <protection/>
    </xf>
    <xf numFmtId="0" fontId="8" fillId="38" borderId="15" xfId="55" applyFont="1" applyFill="1" applyBorder="1" applyAlignment="1">
      <alignment horizontal="center" vertical="center"/>
      <protection/>
    </xf>
    <xf numFmtId="0" fontId="8" fillId="0" borderId="16" xfId="55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vertical="center"/>
      <protection/>
    </xf>
    <xf numFmtId="0" fontId="8" fillId="0" borderId="19" xfId="55" applyFont="1" applyBorder="1" applyAlignment="1">
      <alignment horizontal="center" vertical="center"/>
      <protection/>
    </xf>
    <xf numFmtId="165" fontId="8" fillId="0" borderId="16" xfId="55" applyNumberFormat="1" applyFont="1" applyBorder="1" applyAlignment="1">
      <alignment horizontal="right" vertical="center"/>
      <protection/>
    </xf>
    <xf numFmtId="165" fontId="8" fillId="0" borderId="18" xfId="55" applyNumberFormat="1" applyFont="1" applyBorder="1" applyAlignment="1">
      <alignment horizontal="right" vertical="center"/>
      <protection/>
    </xf>
    <xf numFmtId="165" fontId="8" fillId="0" borderId="19" xfId="55" applyNumberFormat="1" applyFont="1" applyBorder="1" applyAlignment="1">
      <alignment horizontal="right" vertical="center"/>
      <protection/>
    </xf>
    <xf numFmtId="0" fontId="0" fillId="0" borderId="16" xfId="55" applyBorder="1" applyAlignment="1">
      <alignment horizontal="center" vertical="center"/>
      <protection/>
    </xf>
    <xf numFmtId="0" fontId="0" fillId="0" borderId="18" xfId="55" applyBorder="1" applyAlignment="1">
      <alignment horizontal="center" vertical="center"/>
      <protection/>
    </xf>
    <xf numFmtId="0" fontId="0" fillId="0" borderId="19" xfId="55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" xfId="56"/>
    <cellStyle name="Note" xfId="57"/>
    <cellStyle name="Output" xfId="58"/>
    <cellStyle name="Percent" xfId="59"/>
    <cellStyle name="SAPBEXHLevel2" xfId="60"/>
    <cellStyle name="SAPBEXHLevel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reemail.net.hr/aztn%20kultu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reemail.net.hr/AZTN%20S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 državnih potpora"/>
      <sheetName val="Potpore male vrijednosti"/>
      <sheetName val="Upute"/>
      <sheetName val="Šifrarnici"/>
    </sheetNames>
    <sheetDataSet>
      <sheetData sheetId="3">
        <row r="2">
          <cell r="A2" t="str">
            <v>01 Biljna i stočarska  proizvodnja, lovstvo i uslužne djelatnosti povezane s njima</v>
          </cell>
          <cell r="E2" t="str">
            <v>A1 - Subvencije</v>
          </cell>
          <cell r="G2" t="str">
            <v>Program</v>
          </cell>
          <cell r="K2" t="str">
            <v>513, Ministarstvo financija</v>
          </cell>
        </row>
        <row r="3">
          <cell r="A3" t="str">
            <v>02 Šumarstvo i sječa drva</v>
          </cell>
          <cell r="E3" t="str">
            <v>A1 - Neposredne subvencije kamata</v>
          </cell>
          <cell r="G3" t="str">
            <v>Pojedinačna</v>
          </cell>
          <cell r="K3" t="str">
            <v>526, Ministarstvo gospodarstva, rada i poduzetništva</v>
          </cell>
        </row>
        <row r="4">
          <cell r="A4" t="str">
            <v>03 Ribarstvo</v>
          </cell>
          <cell r="E4" t="str">
            <v>A1 - Oprost duga po osnovi zajma za poduzetnike</v>
          </cell>
          <cell r="K4" t="str">
            <v>532, Ministarstvo kulture</v>
          </cell>
        </row>
        <row r="5">
          <cell r="A5" t="str">
            <v>05 Vađenje ugljena i lignita</v>
          </cell>
          <cell r="E5" t="str">
            <v>A1 - Prisilna nagodba i stečaj poduzetnika</v>
          </cell>
          <cell r="K5" t="str">
            <v>530-1, Ministarstvo mora, prometa i infrastrukture</v>
          </cell>
        </row>
        <row r="6">
          <cell r="A6" t="str">
            <v>06 Vađenje sirove nafte i prirodnog plina</v>
          </cell>
          <cell r="E6" t="str">
            <v>A1 - RTV prstojba</v>
          </cell>
          <cell r="K6" t="str">
            <v>519, Ministarstvo obitelji, branitelja i međugeneracijske solidarnosti</v>
          </cell>
        </row>
        <row r="7">
          <cell r="A7" t="str">
            <v>07 Vađenje metalnih ruda</v>
          </cell>
          <cell r="E7" t="str">
            <v>A2 - Oprost poreza, porezna oslobođenja, izuzeća i olakšice</v>
          </cell>
          <cell r="K7" t="str">
            <v>525-1, Ministarstvo poljoprivrede, ribarstva i ruralnog razvoja</v>
          </cell>
        </row>
        <row r="8">
          <cell r="A8" t="str">
            <v>08 Ostalo rudarstvo i vađenje</v>
          </cell>
          <cell r="E8" t="str">
            <v>A2 - Snižavanje, oslobođenje, olakšice, izuzeće i oprost plaćanja doprinosa</v>
          </cell>
          <cell r="K8" t="str">
            <v>538, Ministarstvo regionalnog razvoja, šumarstva i vodnog gospodarstva</v>
          </cell>
        </row>
        <row r="9">
          <cell r="A9" t="str">
            <v>09 Pomoćne uslužne djelatnosti u rudarstvu</v>
          </cell>
          <cell r="E9" t="str">
            <v>A2 - Odgode pri plaćanju poreza</v>
          </cell>
          <cell r="K9" t="str">
            <v>529, Ministarstvo turizma</v>
          </cell>
        </row>
        <row r="10">
          <cell r="A10" t="str">
            <v>10 Proizvodnja prehrambenih proizvoda</v>
          </cell>
          <cell r="E10" t="str">
            <v>A2 - Otpis duga</v>
          </cell>
          <cell r="K10" t="str">
            <v>531, Ministarstvo zaštite okoliša, prostornog uređenja i graditeljstva</v>
          </cell>
        </row>
        <row r="11">
          <cell r="A11" t="str">
            <v>11 Proizvodnja pića</v>
          </cell>
          <cell r="E11" t="str">
            <v>A2 - Odgode pri podmirenju duga</v>
          </cell>
          <cell r="K11" t="str">
            <v>533, Ministarstvo znanosti, obrazovanja i športa</v>
          </cell>
        </row>
        <row r="12">
          <cell r="A12" t="str">
            <v>12 Proizvodnja duhanskih proizvoda</v>
          </cell>
          <cell r="E12" t="str">
            <v>B1 - Kapitalna ulaganja</v>
          </cell>
          <cell r="K12" t="str">
            <v>563-6, Fond za obnovu i razvoj grada Vukovara</v>
          </cell>
        </row>
        <row r="13">
          <cell r="A13" t="str">
            <v>13 Proizvodnja tekstila</v>
          </cell>
          <cell r="E13" t="str">
            <v>B1 - Pretvaranje duga u vlasnički udjel</v>
          </cell>
          <cell r="K13" t="str">
            <v>563-5, Fond za profesionalnu rehabilitaciju i zapošljavanje osoba s invaliditetom</v>
          </cell>
        </row>
        <row r="14">
          <cell r="A14" t="str">
            <v>14 Proizvodnja odjeće</v>
          </cell>
          <cell r="E14" t="str">
            <v>B1 - Prodaja državne imovine pod povoljnim uvjetima</v>
          </cell>
          <cell r="K14" t="str">
            <v>563-2, Fond za razvoj i zapošljavanje</v>
          </cell>
        </row>
        <row r="15">
          <cell r="A15" t="str">
            <v>15 Proizvodnja kože i srodnih proizvoda</v>
          </cell>
          <cell r="E15" t="str">
            <v>B1 - Odricanje od dobiti poduzetnika</v>
          </cell>
          <cell r="K15" t="str">
            <v>563-4, Fond za regionalni razvoj</v>
          </cell>
        </row>
        <row r="16">
          <cell r="A16" t="str">
            <v>16 Prerada drva i proizvoda od drva i pluta, osim namještaja; proizvodnja proizvoda od slame i pletarskih materijala</v>
          </cell>
          <cell r="E16" t="str">
            <v>C1 - Povoljni zajmovi</v>
          </cell>
          <cell r="K16" t="str">
            <v>563-3, Fond za zaštitu okoliša i energetsku učinkovitost</v>
          </cell>
        </row>
        <row r="17">
          <cell r="A17" t="str">
            <v>17 Proizvodnja papira i proizvoda od papira</v>
          </cell>
          <cell r="E17" t="str">
            <v>C1 - Zajmovi poduzetnicima u teškoćama</v>
          </cell>
          <cell r="K17" t="str">
            <v>563-1, Hrvatski fond za privatizaciju</v>
          </cell>
        </row>
        <row r="18">
          <cell r="A18" t="str">
            <v>18 Tiskanje i umnožavanje snimljenih zapisa</v>
          </cell>
          <cell r="E18" t="str">
            <v>D - Jamstva</v>
          </cell>
          <cell r="K18" t="str">
            <v>530-2, Agencija za obalni linijski pomorski promet</v>
          </cell>
        </row>
        <row r="19">
          <cell r="A19" t="str">
            <v>19 Proizvodnja koksa i rafiniranih naftnih proizvoda</v>
          </cell>
          <cell r="E19" t="str">
            <v>D - Plaćanja za aktivirana jamstva</v>
          </cell>
          <cell r="K19" t="str">
            <v>250, Državna agencija za osiguranje štednih uloga i sanaciju banaka</v>
          </cell>
        </row>
        <row r="20">
          <cell r="A20" t="str">
            <v>20 Proizvodnja kemikalija i kemijskih proizvoda</v>
          </cell>
          <cell r="E20" t="str">
            <v>E1 - Ostalo</v>
          </cell>
          <cell r="K20" t="str">
            <v>567, Hrvatska agencija za malo gospodarstvo</v>
          </cell>
        </row>
        <row r="21">
          <cell r="A21" t="str">
            <v>21 Proizvodnja osnovnih farmaceutskih proizvoda i farmaceutskih pripravaka</v>
          </cell>
          <cell r="K21" t="str">
            <v>376-1, Hrvatska agencija za poštu i elektroničke komunikacije</v>
          </cell>
        </row>
        <row r="22">
          <cell r="A22" t="str">
            <v>22 Proizvodnja proizvoda od gume i plastike</v>
          </cell>
          <cell r="K22" t="str">
            <v>341, Hrvatski zavod za mirovinsko osiguranje</v>
          </cell>
        </row>
        <row r="23">
          <cell r="A23" t="str">
            <v>23 Proizvodnja ostalih nemetalnih mineralnih proizvoda</v>
          </cell>
          <cell r="K23" t="str">
            <v>344, Hrvatski zavod za zapošljavanje</v>
          </cell>
        </row>
        <row r="24">
          <cell r="A24" t="str">
            <v>24 Proizvodnja metala</v>
          </cell>
          <cell r="K24" t="str">
            <v>338, Hrvatski zavod za zdravstveno osiguranje</v>
          </cell>
        </row>
        <row r="25">
          <cell r="A25" t="str">
            <v>25 Proizvodnja gotovih metalnih proizvoda, osim strojeva i opreme</v>
          </cell>
          <cell r="K25" t="str">
            <v>304, Hrvatska banka za obnovu i razvitak</v>
          </cell>
        </row>
        <row r="26">
          <cell r="A26" t="str">
            <v>26 Proizvodnja računala te elektroničkih i optičkih proizvoda</v>
          </cell>
          <cell r="K26" t="str">
            <v>530, Ministarstvo mora, turizma, prometa i razvitka</v>
          </cell>
        </row>
        <row r="27">
          <cell r="A27" t="str">
            <v>27 Proizvodnja električne opreme</v>
          </cell>
          <cell r="K27" t="str">
            <v>525, Ministarstvo poljoprivrede, šumarstva i vodnog gospodarstva</v>
          </cell>
        </row>
        <row r="28">
          <cell r="A28" t="str">
            <v>28 Proizvodnja strojeva i uređaja, d. n.</v>
          </cell>
          <cell r="K28" t="str">
            <v>376, Hrvatska agencija za telekomunikacije</v>
          </cell>
        </row>
        <row r="29">
          <cell r="A29" t="str">
            <v>29 Proizvodnja motornih vozila, prikolica i poluprikolica</v>
          </cell>
        </row>
        <row r="30">
          <cell r="A30" t="str">
            <v>30 Proizvodnja ostalih prijevoznih sredstava</v>
          </cell>
        </row>
        <row r="31">
          <cell r="A31" t="str">
            <v>31 Proizvodnja namještaja</v>
          </cell>
        </row>
        <row r="32">
          <cell r="A32" t="str">
            <v>32 Ostala prerađivačka industrija</v>
          </cell>
        </row>
        <row r="33">
          <cell r="A33" t="str">
            <v>33 Popravak i instaliranje strojeva i opreme</v>
          </cell>
        </row>
        <row r="34">
          <cell r="A34" t="str">
            <v>35 Opskrba električnom energijom, plinom, parom i klimatizacija</v>
          </cell>
        </row>
        <row r="35">
          <cell r="A35" t="str">
            <v>36 Skupljanje, pročišćavanje i opskrba vodom</v>
          </cell>
        </row>
        <row r="36">
          <cell r="A36" t="str">
            <v>37 Uklanjanje otpadnih voda</v>
          </cell>
        </row>
        <row r="37">
          <cell r="A37" t="str">
            <v>38 Skupljanje otpada, djelatnosti obrade i zbrinjavanja otpada; oporaba materijala</v>
          </cell>
        </row>
        <row r="38">
          <cell r="A38" t="str">
            <v>39 Djelatnosti sanacije okoliša te ostale djelatnosti gospodarenja otpadom</v>
          </cell>
        </row>
        <row r="39">
          <cell r="A39" t="str">
            <v>41 Gradnja zgrada</v>
          </cell>
        </row>
        <row r="40">
          <cell r="A40" t="str">
            <v>42 Gradnja građevina niskogradnje</v>
          </cell>
        </row>
        <row r="41">
          <cell r="A41" t="str">
            <v>43 Specijalizirane građevinske djelatnosti</v>
          </cell>
        </row>
        <row r="42">
          <cell r="A42" t="str">
            <v>45 Trgovina na veliko i na malo motornim vozilima i motociklima; popravak motornih vozila i motocikala</v>
          </cell>
        </row>
        <row r="43">
          <cell r="A43" t="str">
            <v>46 Trgovina na veliko, osim trgovine motornim vozilima i motociklima</v>
          </cell>
        </row>
        <row r="44">
          <cell r="A44" t="str">
            <v>47 Trgovina na malo, osim trgovine motornim vozilima i motociklima</v>
          </cell>
        </row>
        <row r="45">
          <cell r="A45" t="str">
            <v>49 Kopneni prijevoz i cjevovodni transport</v>
          </cell>
        </row>
        <row r="46">
          <cell r="A46" t="str">
            <v>50 Vodeni prijevoz</v>
          </cell>
        </row>
        <row r="47">
          <cell r="A47" t="str">
            <v>51 Zračni prijevoz</v>
          </cell>
        </row>
        <row r="48">
          <cell r="A48" t="str">
            <v>52 Skladištenje i prateće djelatnosti u prijevozu</v>
          </cell>
        </row>
        <row r="49">
          <cell r="A49" t="str">
            <v>53 Poštanske i kurirske djelatnosti</v>
          </cell>
        </row>
        <row r="50">
          <cell r="A50" t="str">
            <v>55 Smještaj</v>
          </cell>
        </row>
        <row r="51">
          <cell r="A51" t="str">
            <v>56 Djelatnosti pripreme i usluživanja hrane i pića</v>
          </cell>
        </row>
        <row r="52">
          <cell r="A52" t="str">
            <v>58 Izdavačke djelatnosti</v>
          </cell>
        </row>
        <row r="53">
          <cell r="A53" t="str">
            <v>59 Proizvodnja filmova, videofilmova i televizijskog programa, djelatnosti snimanja zvučnih zapisa i izdavanja glazbenih zapisa</v>
          </cell>
        </row>
        <row r="54">
          <cell r="A54" t="str">
            <v>60 Emitiranje programa</v>
          </cell>
        </row>
        <row r="55">
          <cell r="A55" t="str">
            <v>61 Telekomunikacije</v>
          </cell>
        </row>
        <row r="56">
          <cell r="A56" t="str">
            <v>62 Računalno programiranje, savjetovanje i djelatnosti povezane s njima</v>
          </cell>
        </row>
        <row r="57">
          <cell r="A57" t="str">
            <v>63 Informacijske uslužne djelatnosti</v>
          </cell>
        </row>
        <row r="58">
          <cell r="A58" t="str">
            <v>64 Financijske uslužne djelatnosti, osim osiguranja i mirovinskih fondova</v>
          </cell>
        </row>
        <row r="59">
          <cell r="A59" t="str">
            <v>65 Osiguranje, reosiguranje i mirovinski fondovi, osim, obveznoga socijalnog osiguranja</v>
          </cell>
        </row>
        <row r="60">
          <cell r="A60" t="str">
            <v>66 Pomoćne djelatnosti kod financijskih usluga i djelatnosti osiguranja</v>
          </cell>
        </row>
        <row r="61">
          <cell r="A61" t="str">
            <v>68 Poslovanje nekretninama</v>
          </cell>
        </row>
        <row r="62">
          <cell r="A62" t="str">
            <v>69 Pravne i računovodstvene djelatnosti</v>
          </cell>
        </row>
        <row r="63">
          <cell r="A63" t="str">
            <v>70 Upravljačke djelatnosti; savjetovanje u vezi s upravljanjem</v>
          </cell>
        </row>
        <row r="64">
          <cell r="A64" t="str">
            <v>71 Arhitektonske djelatnosti i inženjerstvo; tehničko ispitivanje i analiza</v>
          </cell>
        </row>
        <row r="65">
          <cell r="A65" t="str">
            <v>72 Znanstveno istraživanje i razvoj</v>
          </cell>
        </row>
        <row r="66">
          <cell r="A66" t="str">
            <v>73 Promidžba (reklama i propaganda) i istraživanje tržišta</v>
          </cell>
        </row>
        <row r="67">
          <cell r="A67" t="str">
            <v>74 Ostale stručne, znanstvene i tehničke djelatnosti</v>
          </cell>
        </row>
        <row r="68">
          <cell r="A68" t="str">
            <v>75 Veterinarske djelatnosti</v>
          </cell>
        </row>
        <row r="69">
          <cell r="A69" t="str">
            <v>77 Djelatnosti iznajmljivanja i davanja u zakup (leasing)</v>
          </cell>
        </row>
        <row r="70">
          <cell r="A70" t="str">
            <v>78 Djelatnosti zapošljavanja</v>
          </cell>
        </row>
        <row r="71">
          <cell r="A71" t="str">
            <v>79 Putničke agencije, organizatori putovanja (turoperatori) i ostale rezervacijske usluge te djelatnosti povezane s njima</v>
          </cell>
        </row>
        <row r="72">
          <cell r="A72" t="str">
            <v>80 Zaštitne i istražne djelatnosti</v>
          </cell>
        </row>
        <row r="73">
          <cell r="A73" t="str">
            <v>81 Usluge u vezi s upravljanjem i održavanjem zgrada te djelatnosti uređenja krajolika</v>
          </cell>
        </row>
        <row r="74">
          <cell r="A74" t="str">
            <v>82 Uredske administrativne i pomoćne djelatnosti te ostale poslovne pomoćne djelatnosti</v>
          </cell>
        </row>
        <row r="75">
          <cell r="A75" t="str">
            <v>84 Javna uprava i obrana; obvezno socijalno osiguranje</v>
          </cell>
        </row>
        <row r="76">
          <cell r="A76" t="str">
            <v>85 Obrazovanje</v>
          </cell>
        </row>
        <row r="77">
          <cell r="A77" t="str">
            <v>86 Djelatnosti zdravstvene zaštite</v>
          </cell>
        </row>
        <row r="78">
          <cell r="A78" t="str">
            <v>87 Djelatnosti socijalne skrbi sa smještajem</v>
          </cell>
        </row>
        <row r="79">
          <cell r="A79" t="str">
            <v>88 Djelatnosti socijalne skrbi bez smještaja</v>
          </cell>
        </row>
        <row r="80">
          <cell r="A80" t="str">
            <v>90 Kreativne, umjetničke i zabavne djelatnosti</v>
          </cell>
        </row>
        <row r="81">
          <cell r="A81" t="str">
            <v>91 Knjižnice, arhivi, muzeji i ostale kulturne djelatnosti</v>
          </cell>
        </row>
        <row r="82">
          <cell r="A82" t="str">
            <v>92 Djelatnosti kockanja i klađenja</v>
          </cell>
        </row>
        <row r="83">
          <cell r="A83" t="str">
            <v>93 Sportske djelatnosti te zabavne i rekreacijske djelatnosti</v>
          </cell>
        </row>
        <row r="84">
          <cell r="A84" t="str">
            <v>94 Djelatnosti članskih organizacija</v>
          </cell>
        </row>
        <row r="85">
          <cell r="A85" t="str">
            <v>95 Popravak računala i predmeta za osobnu uporabu i kućanstvo</v>
          </cell>
        </row>
        <row r="86">
          <cell r="A86" t="str">
            <v>96 Ostale osobne uslužne djelatnosti</v>
          </cell>
        </row>
        <row r="87">
          <cell r="A87" t="str">
            <v>97 Djelatnosti kućanstava koja zapošljavaju poslugu</v>
          </cell>
        </row>
        <row r="88">
          <cell r="A88" t="str">
            <v>98 Djelatnosti privatnih kućanstava koja proizvode različitu robu i obavljaju različite usluge za vlastite potrebe</v>
          </cell>
        </row>
        <row r="89">
          <cell r="A89" t="str">
            <v>99 Djelatnosti izvanteritorijalnih organizacija i tijela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 državnih potpora"/>
      <sheetName val="Potpore male vrijednosti"/>
      <sheetName val="Upute"/>
      <sheetName val="Šifrarnici"/>
    </sheetNames>
    <sheetDataSet>
      <sheetData sheetId="3">
        <row r="2">
          <cell r="A2" t="str">
            <v>01 Biljna i stočarska  proizvodnja, lovstvo i uslužne djelatnosti povezane s njima</v>
          </cell>
          <cell r="I2" t="str">
            <v>BJELOVARSKO-BILOGORSKA ŽUPANIJA</v>
          </cell>
        </row>
        <row r="3">
          <cell r="A3" t="str">
            <v>02 Šumarstvo i sječa drva</v>
          </cell>
          <cell r="I3" t="str">
            <v>BRODSKO-POSAVSKA ŽUPANIJA</v>
          </cell>
        </row>
        <row r="4">
          <cell r="A4" t="str">
            <v>03 Ribarstvo</v>
          </cell>
          <cell r="I4" t="str">
            <v>DUBROVAČKO-NERETVANSKA ŽUPANIJA</v>
          </cell>
        </row>
        <row r="5">
          <cell r="A5" t="str">
            <v>05 Vađenje ugljena i lignita</v>
          </cell>
          <cell r="I5" t="str">
            <v>GRAD ZAGREB</v>
          </cell>
        </row>
        <row r="6">
          <cell r="A6" t="str">
            <v>06 Vađenje sirove nafte i prirodnog plina</v>
          </cell>
          <cell r="I6" t="str">
            <v>ISTARSKA ŽUPANIJA</v>
          </cell>
        </row>
        <row r="7">
          <cell r="A7" t="str">
            <v>07 Vađenje metalnih ruda</v>
          </cell>
          <cell r="I7" t="str">
            <v>KARLOVAČKA ŽUPANIJA</v>
          </cell>
        </row>
        <row r="8">
          <cell r="A8" t="str">
            <v>08 Ostalo rudarstvo i vađenje</v>
          </cell>
          <cell r="I8" t="str">
            <v>KOPRIVNIČKO-KRIŽEVAČKA ŽUPANIJA</v>
          </cell>
        </row>
        <row r="9">
          <cell r="A9" t="str">
            <v>09 Pomoćne uslužne djelatnosti u rudarstvu</v>
          </cell>
          <cell r="I9" t="str">
            <v>KRAPINSKO-ZAGORSKA ŽUPANIJA</v>
          </cell>
        </row>
        <row r="10">
          <cell r="A10" t="str">
            <v>10 Proizvodnja prehrambenih proizvoda</v>
          </cell>
          <cell r="I10" t="str">
            <v>LIČKO-SENJSKA ŽUPANIJA</v>
          </cell>
        </row>
        <row r="11">
          <cell r="A11" t="str">
            <v>11 Proizvodnja pića</v>
          </cell>
          <cell r="I11" t="str">
            <v>MEĐIMURSKA ŽUPANIJA</v>
          </cell>
        </row>
        <row r="12">
          <cell r="A12" t="str">
            <v>12 Proizvodnja duhanskih proizvoda</v>
          </cell>
          <cell r="I12" t="str">
            <v>OSJEČKO-BARANJSKA ŽUPANIJA</v>
          </cell>
        </row>
        <row r="13">
          <cell r="A13" t="str">
            <v>13 Proizvodnja tekstila</v>
          </cell>
          <cell r="I13" t="str">
            <v>POŽEŠKO-SLAVONSKA ŽUPANIJA</v>
          </cell>
        </row>
        <row r="14">
          <cell r="A14" t="str">
            <v>14 Proizvodnja odjeće</v>
          </cell>
          <cell r="I14" t="str">
            <v>PRIMORSKO-GORANSKA ŽUPANIJA</v>
          </cell>
        </row>
        <row r="15">
          <cell r="A15" t="str">
            <v>15 Proizvodnja kože i srodnih proizvoda</v>
          </cell>
          <cell r="I15" t="str">
            <v>SISAČKO-MOSLAVAČKA ŽUPANIJA</v>
          </cell>
        </row>
        <row r="16">
          <cell r="A16" t="str">
            <v>16 Prerada drva i proizvoda od drva i pluta, osim namještaja; proizvodnja proizvoda od slame i pletarskih materijala</v>
          </cell>
          <cell r="I16" t="str">
            <v>SPLITSKO-DALMATINSKA ŽUPANIJA</v>
          </cell>
        </row>
        <row r="17">
          <cell r="A17" t="str">
            <v>17 Proizvodnja papira i proizvoda od papira</v>
          </cell>
          <cell r="I17" t="str">
            <v>ŠIBENSKO-KNINSKA ŽUPANIJA</v>
          </cell>
        </row>
        <row r="18">
          <cell r="A18" t="str">
            <v>18 Tiskanje i umnožavanje snimljenih zapisa</v>
          </cell>
          <cell r="I18" t="str">
            <v>VARAŽDINSKA ŽUPANIJA</v>
          </cell>
        </row>
        <row r="19">
          <cell r="A19" t="str">
            <v>19 Proizvodnja koksa i rafiniranih naftnih proizvoda</v>
          </cell>
          <cell r="I19" t="str">
            <v>VIROVITIČKO-PODRAVSKA</v>
          </cell>
        </row>
        <row r="20">
          <cell r="A20" t="str">
            <v>20 Proizvodnja kemikalija i kemijskih proizvoda</v>
          </cell>
          <cell r="I20" t="str">
            <v>VUKOVARSKO-SRIJEMSKA ŽUPANIJA</v>
          </cell>
        </row>
        <row r="21">
          <cell r="A21" t="str">
            <v>21 Proizvodnja osnovnih farmaceutskih proizvoda i farmaceutskih pripravaka</v>
          </cell>
          <cell r="I21" t="str">
            <v>ZADARSKA ŽUPANIJA</v>
          </cell>
        </row>
        <row r="22">
          <cell r="A22" t="str">
            <v>22 Proizvodnja proizvoda od gume i plastike</v>
          </cell>
          <cell r="I22" t="str">
            <v>ZAGREBAČKA ŽUPANIJA</v>
          </cell>
        </row>
        <row r="23">
          <cell r="A23" t="str">
            <v>23 Proizvodnja ostalih nemetalnih mineralnih proizvoda</v>
          </cell>
        </row>
        <row r="24">
          <cell r="A24" t="str">
            <v>24 Proizvodnja metala</v>
          </cell>
        </row>
        <row r="25">
          <cell r="A25" t="str">
            <v>25 Proizvodnja gotovih metalnih proizvoda, osim strojeva i opreme</v>
          </cell>
        </row>
        <row r="26">
          <cell r="A26" t="str">
            <v>26 Proizvodnja računala te elektroničkih i optičkih proizvoda</v>
          </cell>
        </row>
        <row r="27">
          <cell r="A27" t="str">
            <v>27 Proizvodnja električne opreme</v>
          </cell>
        </row>
        <row r="28">
          <cell r="A28" t="str">
            <v>28 Proizvodnja strojeva i uređaja, d. n.</v>
          </cell>
        </row>
        <row r="29">
          <cell r="A29" t="str">
            <v>29 Proizvodnja motornih vozila, prikolica i poluprikolica</v>
          </cell>
        </row>
        <row r="30">
          <cell r="A30" t="str">
            <v>30 Proizvodnja ostalih prijevoznih sredstava</v>
          </cell>
        </row>
        <row r="31">
          <cell r="A31" t="str">
            <v>31 Proizvodnja namještaja</v>
          </cell>
        </row>
        <row r="32">
          <cell r="A32" t="str">
            <v>32 Ostala prerađivačka industrija</v>
          </cell>
        </row>
        <row r="33">
          <cell r="A33" t="str">
            <v>33 Popravak i instaliranje strojeva i opreme</v>
          </cell>
        </row>
        <row r="34">
          <cell r="A34" t="str">
            <v>35 Opskrba električnom energijom, plinom, parom i klimatizacija</v>
          </cell>
        </row>
        <row r="35">
          <cell r="A35" t="str">
            <v>36 Skupljanje, pročišćavanje i opskrba vodom</v>
          </cell>
        </row>
        <row r="36">
          <cell r="A36" t="str">
            <v>37 Uklanjanje otpadnih voda</v>
          </cell>
        </row>
        <row r="37">
          <cell r="A37" t="str">
            <v>38 Skupljanje otpada, djelatnosti obrade i zbrinjavanja otpada; oporaba materijala</v>
          </cell>
        </row>
        <row r="38">
          <cell r="A38" t="str">
            <v>39 Djelatnosti sanacije okoliša te ostale djelatnosti gospodarenja otpadom</v>
          </cell>
        </row>
        <row r="39">
          <cell r="A39" t="str">
            <v>41 Gradnja zgrada</v>
          </cell>
        </row>
        <row r="40">
          <cell r="A40" t="str">
            <v>42 Gradnja građevina niskogradnje</v>
          </cell>
        </row>
        <row r="41">
          <cell r="A41" t="str">
            <v>43 Specijalizirane građevinske djelatnosti</v>
          </cell>
        </row>
        <row r="42">
          <cell r="A42" t="str">
            <v>45 Trgovina na veliko i na malo motornim vozilima i motociklima; popravak motornih vozila i motocikala</v>
          </cell>
        </row>
        <row r="43">
          <cell r="A43" t="str">
            <v>46 Trgovina na veliko, osim trgovine motornim vozilima i motociklima</v>
          </cell>
        </row>
        <row r="44">
          <cell r="A44" t="str">
            <v>47 Trgovina na malo, osim trgovine motornim vozilima i motociklima</v>
          </cell>
        </row>
        <row r="45">
          <cell r="A45" t="str">
            <v>49 Kopneni prijevoz i cjevovodni transport</v>
          </cell>
        </row>
        <row r="46">
          <cell r="A46" t="str">
            <v>50 Vodeni prijevoz</v>
          </cell>
        </row>
        <row r="47">
          <cell r="A47" t="str">
            <v>51 Zračni prijevoz</v>
          </cell>
        </row>
        <row r="48">
          <cell r="A48" t="str">
            <v>52 Skladištenje i prateće djelatnosti u prijevozu</v>
          </cell>
        </row>
        <row r="49">
          <cell r="A49" t="str">
            <v>53 Poštanske i kurirske djelatnosti</v>
          </cell>
        </row>
        <row r="50">
          <cell r="A50" t="str">
            <v>55 Smještaj</v>
          </cell>
        </row>
        <row r="51">
          <cell r="A51" t="str">
            <v>56 Djelatnosti pripreme i usluživanja hrane i pića</v>
          </cell>
        </row>
        <row r="52">
          <cell r="A52" t="str">
            <v>58 Izdavačke djelatnosti</v>
          </cell>
        </row>
        <row r="53">
          <cell r="A53" t="str">
            <v>59 Proizvodnja filmova, videofilmova i televizijskog programa, djelatnosti snimanja zvučnih zapisa i izdavanja glazbenih zapisa</v>
          </cell>
        </row>
        <row r="54">
          <cell r="A54" t="str">
            <v>60 Emitiranje programa</v>
          </cell>
        </row>
        <row r="55">
          <cell r="A55" t="str">
            <v>61 Telekomunikacije</v>
          </cell>
        </row>
        <row r="56">
          <cell r="A56" t="str">
            <v>62 Računalno programiranje, savjetovanje i djelatnosti povezane s njima</v>
          </cell>
        </row>
        <row r="57">
          <cell r="A57" t="str">
            <v>63 Informacijske uslužne djelatnosti</v>
          </cell>
        </row>
        <row r="58">
          <cell r="A58" t="str">
            <v>64 Financijske uslužne djelatnosti, osim osiguranja i mirovinskih fondova</v>
          </cell>
        </row>
        <row r="59">
          <cell r="A59" t="str">
            <v>65 Osiguranje, reosiguranje i mirovinski fondovi, osim, obveznoga socijalnog osiguranja</v>
          </cell>
        </row>
        <row r="60">
          <cell r="A60" t="str">
            <v>66 Pomoćne djelatnosti kod financijskih usluga i djelatnosti osiguranja</v>
          </cell>
        </row>
        <row r="61">
          <cell r="A61" t="str">
            <v>68 Poslovanje nekretninama</v>
          </cell>
        </row>
        <row r="62">
          <cell r="A62" t="str">
            <v>69 Pravne i računovodstvene djelatnosti</v>
          </cell>
        </row>
        <row r="63">
          <cell r="A63" t="str">
            <v>70 Upravljačke djelatnosti; savjetovanje u vezi s upravljanjem</v>
          </cell>
        </row>
        <row r="64">
          <cell r="A64" t="str">
            <v>71 Arhitektonske djelatnosti i inženjerstvo; tehničko ispitivanje i analiza</v>
          </cell>
        </row>
        <row r="65">
          <cell r="A65" t="str">
            <v>72 Znanstveno istraživanje i razvoj</v>
          </cell>
        </row>
        <row r="66">
          <cell r="A66" t="str">
            <v>73 Promidžba (reklama i propaganda) i istraživanje tržišta</v>
          </cell>
        </row>
        <row r="67">
          <cell r="A67" t="str">
            <v>74 Ostale stručne, znanstvene i tehničke djelatnosti</v>
          </cell>
        </row>
        <row r="68">
          <cell r="A68" t="str">
            <v>75 Veterinarske djelatnosti</v>
          </cell>
        </row>
        <row r="69">
          <cell r="A69" t="str">
            <v>77 Djelatnosti iznajmljivanja i davanja u zakup (leasing)</v>
          </cell>
        </row>
        <row r="70">
          <cell r="A70" t="str">
            <v>78 Djelatnosti zapošljavanja</v>
          </cell>
        </row>
        <row r="71">
          <cell r="A71" t="str">
            <v>79 Putničke agencije, organizatori putovanja (turoperatori) i ostale rezervacijske usluge te djelatnosti povezane s njima</v>
          </cell>
        </row>
        <row r="72">
          <cell r="A72" t="str">
            <v>80 Zaštitne i istražne djelatnosti</v>
          </cell>
        </row>
        <row r="73">
          <cell r="A73" t="str">
            <v>81 Usluge u vezi s upravljanjem i održavanjem zgrada te djelatnosti uređenja krajolika</v>
          </cell>
        </row>
        <row r="74">
          <cell r="A74" t="str">
            <v>82 Uredske administrativne i pomoćne djelatnosti te ostale poslovne pomoćne djelatnosti</v>
          </cell>
        </row>
        <row r="75">
          <cell r="A75" t="str">
            <v>84 Javna uprava i obrana; obvezno socijalno osiguranje</v>
          </cell>
        </row>
        <row r="76">
          <cell r="A76" t="str">
            <v>85 Obrazovanje</v>
          </cell>
        </row>
        <row r="77">
          <cell r="A77" t="str">
            <v>86 Djelatnosti zdravstvene zaštite</v>
          </cell>
        </row>
        <row r="78">
          <cell r="A78" t="str">
            <v>87 Djelatnosti socijalne skrbi sa smještajem</v>
          </cell>
        </row>
        <row r="79">
          <cell r="A79" t="str">
            <v>88 Djelatnosti socijalne skrbi bez smještaja</v>
          </cell>
        </row>
        <row r="80">
          <cell r="A80" t="str">
            <v>90 Kreativne, umjetničke i zabavne djelatnosti</v>
          </cell>
        </row>
        <row r="81">
          <cell r="A81" t="str">
            <v>91 Knjižnice, arhivi, muzeji i ostale kulturne djelatnosti</v>
          </cell>
        </row>
        <row r="82">
          <cell r="A82" t="str">
            <v>92 Djelatnosti kockanja i klađenja</v>
          </cell>
        </row>
        <row r="83">
          <cell r="A83" t="str">
            <v>93 Sportske djelatnosti te zabavne i rekreacijske djelatnosti</v>
          </cell>
        </row>
        <row r="84">
          <cell r="A84" t="str">
            <v>94 Djelatnosti članskih organizacija</v>
          </cell>
        </row>
        <row r="85">
          <cell r="A85" t="str">
            <v>95 Popravak računala i predmeta za osobnu uporabu i kućanstvo</v>
          </cell>
        </row>
        <row r="86">
          <cell r="A86" t="str">
            <v>96 Ostale osobne uslužne djelatnosti</v>
          </cell>
        </row>
        <row r="87">
          <cell r="A87" t="str">
            <v>97 Djelatnosti kućanstava koja zapošljavaju poslugu</v>
          </cell>
        </row>
        <row r="88">
          <cell r="A88" t="str">
            <v>98 Djelatnosti privatnih kućanstava koja proizvode različitu robu i obavljaju različite usluge za vlastite potrebe</v>
          </cell>
        </row>
        <row r="89">
          <cell r="A89" t="str">
            <v>99 Djelatnosti izvanteritorijalnih organizacija i tijela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5" tint="0.39998000860214233"/>
    <pageSetUpPr fitToPage="1"/>
  </sheetPr>
  <dimension ref="A2:K155"/>
  <sheetViews>
    <sheetView view="pageBreakPreview" zoomScaleSheetLayoutView="100" zoomScalePageLayoutView="0" workbookViewId="0" topLeftCell="A1">
      <pane ySplit="4" topLeftCell="A35" activePane="bottomLeft" state="frozen"/>
      <selection pane="topLeft" activeCell="A1" sqref="A1"/>
      <selection pane="bottomLeft" activeCell="B42" sqref="B42"/>
    </sheetView>
  </sheetViews>
  <sheetFormatPr defaultColWidth="14.8515625" defaultRowHeight="12.75"/>
  <cols>
    <col min="1" max="1" width="18.28125" style="11" customWidth="1"/>
    <col min="2" max="2" width="40.421875" style="1" customWidth="1"/>
    <col min="3" max="3" width="46.00390625" style="2" customWidth="1"/>
    <col min="4" max="4" width="9.28125" style="5" bestFit="1" customWidth="1"/>
    <col min="5" max="6" width="17.8515625" style="13" bestFit="1" customWidth="1"/>
    <col min="7" max="7" width="17.57421875" style="2" bestFit="1" customWidth="1"/>
    <col min="8" max="8" width="18.00390625" style="2" customWidth="1"/>
    <col min="9" max="9" width="20.00390625" style="2" customWidth="1"/>
    <col min="10" max="10" width="10.8515625" style="2" bestFit="1" customWidth="1"/>
    <col min="11" max="16384" width="14.8515625" style="2" customWidth="1"/>
  </cols>
  <sheetData>
    <row r="2" spans="1:4" ht="43.5" customHeight="1">
      <c r="A2" s="21" t="s">
        <v>243</v>
      </c>
      <c r="B2" s="14"/>
      <c r="C2" s="15"/>
      <c r="D2" s="22"/>
    </row>
    <row r="3" spans="1:11" s="7" customFormat="1" ht="13.5" customHeight="1">
      <c r="A3" s="23" t="s">
        <v>157</v>
      </c>
      <c r="B3" s="24">
        <v>2</v>
      </c>
      <c r="C3" s="25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  <c r="J3" s="9"/>
      <c r="K3" s="8"/>
    </row>
    <row r="4" spans="1:11" s="9" customFormat="1" ht="98.25" customHeight="1">
      <c r="A4" s="10" t="s">
        <v>302</v>
      </c>
      <c r="B4" s="6" t="s">
        <v>303</v>
      </c>
      <c r="C4" s="3" t="s">
        <v>304</v>
      </c>
      <c r="D4" s="3" t="s">
        <v>305</v>
      </c>
      <c r="E4" s="12" t="s">
        <v>158</v>
      </c>
      <c r="F4" s="12" t="s">
        <v>306</v>
      </c>
      <c r="G4" s="4" t="s">
        <v>307</v>
      </c>
      <c r="H4" s="4" t="s">
        <v>308</v>
      </c>
      <c r="I4" s="4" t="s">
        <v>309</v>
      </c>
      <c r="K4" s="8"/>
    </row>
    <row r="5" spans="1:10" ht="15" customHeight="1">
      <c r="A5" s="27" t="s">
        <v>0</v>
      </c>
      <c r="B5" s="28" t="s">
        <v>1</v>
      </c>
      <c r="C5" s="29" t="s">
        <v>312</v>
      </c>
      <c r="D5" s="29">
        <v>2013</v>
      </c>
      <c r="E5" s="30">
        <v>25000</v>
      </c>
      <c r="F5" s="31">
        <v>25000</v>
      </c>
      <c r="G5" s="32"/>
      <c r="H5" s="32"/>
      <c r="I5" s="31">
        <f>F5+G5+H5</f>
        <v>25000</v>
      </c>
      <c r="J5" s="2">
        <f>SUM(E5:E39)</f>
        <v>263000</v>
      </c>
    </row>
    <row r="6" spans="1:9" ht="15" customHeight="1">
      <c r="A6" s="27" t="s">
        <v>2</v>
      </c>
      <c r="B6" s="28" t="s">
        <v>3</v>
      </c>
      <c r="C6" s="29" t="s">
        <v>312</v>
      </c>
      <c r="D6" s="29">
        <v>2013</v>
      </c>
      <c r="E6" s="30">
        <v>10000</v>
      </c>
      <c r="F6" s="31">
        <v>5000</v>
      </c>
      <c r="G6" s="32"/>
      <c r="H6" s="32"/>
      <c r="I6" s="31">
        <f aca="true" t="shared" si="0" ref="I6:I69">F6+G6+H6</f>
        <v>5000</v>
      </c>
    </row>
    <row r="7" spans="1:9" ht="15" customHeight="1">
      <c r="A7" s="27" t="s">
        <v>4</v>
      </c>
      <c r="B7" s="28" t="s">
        <v>5</v>
      </c>
      <c r="C7" s="29" t="s">
        <v>313</v>
      </c>
      <c r="D7" s="29">
        <v>2013</v>
      </c>
      <c r="E7" s="30">
        <v>15000</v>
      </c>
      <c r="F7" s="31">
        <v>15000</v>
      </c>
      <c r="G7" s="32"/>
      <c r="H7" s="32">
        <v>6062.71</v>
      </c>
      <c r="I7" s="31">
        <f t="shared" si="0"/>
        <v>21062.71</v>
      </c>
    </row>
    <row r="8" spans="1:9" ht="15" customHeight="1">
      <c r="A8" s="27" t="s">
        <v>4</v>
      </c>
      <c r="B8" s="28" t="s">
        <v>6</v>
      </c>
      <c r="C8" s="29" t="s">
        <v>313</v>
      </c>
      <c r="D8" s="29">
        <v>2013</v>
      </c>
      <c r="E8" s="30">
        <v>10000</v>
      </c>
      <c r="F8" s="31">
        <v>10000</v>
      </c>
      <c r="G8" s="32"/>
      <c r="H8" s="32"/>
      <c r="I8" s="31">
        <f t="shared" si="0"/>
        <v>10000</v>
      </c>
    </row>
    <row r="9" spans="1:9" ht="15" customHeight="1">
      <c r="A9" s="27" t="s">
        <v>4</v>
      </c>
      <c r="B9" s="28" t="s">
        <v>7</v>
      </c>
      <c r="C9" s="29" t="s">
        <v>313</v>
      </c>
      <c r="D9" s="29">
        <v>2013</v>
      </c>
      <c r="E9" s="30">
        <v>10000</v>
      </c>
      <c r="F9" s="31">
        <v>10000</v>
      </c>
      <c r="G9" s="32"/>
      <c r="H9" s="32"/>
      <c r="I9" s="31">
        <f t="shared" si="0"/>
        <v>10000</v>
      </c>
    </row>
    <row r="10" spans="1:9" ht="15" customHeight="1">
      <c r="A10" s="27" t="s">
        <v>8</v>
      </c>
      <c r="B10" s="28" t="s">
        <v>9</v>
      </c>
      <c r="C10" s="29" t="s">
        <v>313</v>
      </c>
      <c r="D10" s="29">
        <v>2013</v>
      </c>
      <c r="E10" s="30">
        <v>30000</v>
      </c>
      <c r="F10" s="31">
        <v>30000</v>
      </c>
      <c r="G10" s="32">
        <v>14500</v>
      </c>
      <c r="H10" s="32">
        <v>3497.71</v>
      </c>
      <c r="I10" s="31">
        <f t="shared" si="0"/>
        <v>47997.71</v>
      </c>
    </row>
    <row r="11" spans="1:9" ht="15" customHeight="1">
      <c r="A11" s="27" t="s">
        <v>10</v>
      </c>
      <c r="B11" s="28" t="s">
        <v>11</v>
      </c>
      <c r="C11" s="29" t="s">
        <v>313</v>
      </c>
      <c r="D11" s="29">
        <v>2013</v>
      </c>
      <c r="E11" s="30">
        <v>30000</v>
      </c>
      <c r="F11" s="31">
        <v>30000</v>
      </c>
      <c r="G11" s="32"/>
      <c r="H11" s="32">
        <v>2720.45</v>
      </c>
      <c r="I11" s="31">
        <f t="shared" si="0"/>
        <v>32720.45</v>
      </c>
    </row>
    <row r="12" spans="1:9" ht="15" customHeight="1">
      <c r="A12" s="27" t="s">
        <v>12</v>
      </c>
      <c r="B12" s="28" t="s">
        <v>13</v>
      </c>
      <c r="C12" s="29" t="s">
        <v>313</v>
      </c>
      <c r="D12" s="29">
        <v>2013</v>
      </c>
      <c r="E12" s="30">
        <v>2000</v>
      </c>
      <c r="F12" s="31">
        <v>2000</v>
      </c>
      <c r="G12" s="32"/>
      <c r="H12" s="32"/>
      <c r="I12" s="31">
        <f t="shared" si="0"/>
        <v>2000</v>
      </c>
    </row>
    <row r="13" spans="1:9" ht="15" customHeight="1">
      <c r="A13" s="27" t="s">
        <v>189</v>
      </c>
      <c r="B13" s="28" t="s">
        <v>188</v>
      </c>
      <c r="C13" s="29" t="s">
        <v>313</v>
      </c>
      <c r="D13" s="29">
        <v>2013</v>
      </c>
      <c r="E13" s="30">
        <v>2000</v>
      </c>
      <c r="F13" s="31">
        <v>2000</v>
      </c>
      <c r="G13" s="32"/>
      <c r="H13" s="32"/>
      <c r="I13" s="31">
        <f t="shared" si="0"/>
        <v>2000</v>
      </c>
    </row>
    <row r="14" spans="1:9" ht="15" customHeight="1">
      <c r="A14" s="27" t="s">
        <v>187</v>
      </c>
      <c r="B14" s="28" t="s">
        <v>160</v>
      </c>
      <c r="C14" s="29" t="s">
        <v>313</v>
      </c>
      <c r="D14" s="29">
        <v>2013</v>
      </c>
      <c r="E14" s="30">
        <v>2000</v>
      </c>
      <c r="F14" s="31">
        <v>1000</v>
      </c>
      <c r="G14" s="32"/>
      <c r="H14" s="32"/>
      <c r="I14" s="31">
        <f t="shared" si="0"/>
        <v>1000</v>
      </c>
    </row>
    <row r="15" spans="1:9" ht="15" customHeight="1">
      <c r="A15" s="27" t="s">
        <v>14</v>
      </c>
      <c r="B15" s="28" t="s">
        <v>15</v>
      </c>
      <c r="C15" s="29" t="s">
        <v>313</v>
      </c>
      <c r="D15" s="29">
        <v>2013</v>
      </c>
      <c r="E15" s="30"/>
      <c r="F15" s="31"/>
      <c r="G15" s="32">
        <v>1000</v>
      </c>
      <c r="H15" s="32"/>
      <c r="I15" s="31">
        <f t="shared" si="0"/>
        <v>1000</v>
      </c>
    </row>
    <row r="16" spans="1:9" ht="15" customHeight="1">
      <c r="A16" s="27" t="s">
        <v>16</v>
      </c>
      <c r="B16" s="28" t="s">
        <v>17</v>
      </c>
      <c r="C16" s="29" t="s">
        <v>313</v>
      </c>
      <c r="D16" s="29">
        <v>2013</v>
      </c>
      <c r="E16" s="30"/>
      <c r="F16" s="31"/>
      <c r="G16" s="32">
        <v>1000</v>
      </c>
      <c r="H16" s="32"/>
      <c r="I16" s="31">
        <f t="shared" si="0"/>
        <v>1000</v>
      </c>
    </row>
    <row r="17" spans="1:9" ht="15" customHeight="1">
      <c r="A17" s="27" t="s">
        <v>18</v>
      </c>
      <c r="B17" s="28" t="s">
        <v>19</v>
      </c>
      <c r="C17" s="29" t="s">
        <v>313</v>
      </c>
      <c r="D17" s="29">
        <v>2013</v>
      </c>
      <c r="E17" s="30">
        <v>2000</v>
      </c>
      <c r="F17" s="31">
        <v>2000</v>
      </c>
      <c r="G17" s="32">
        <v>4000</v>
      </c>
      <c r="H17" s="32"/>
      <c r="I17" s="31">
        <f t="shared" si="0"/>
        <v>6000</v>
      </c>
    </row>
    <row r="18" spans="1:9" ht="15" customHeight="1">
      <c r="A18" s="27" t="s">
        <v>20</v>
      </c>
      <c r="B18" s="28" t="s">
        <v>21</v>
      </c>
      <c r="C18" s="29" t="s">
        <v>313</v>
      </c>
      <c r="D18" s="29">
        <v>2013</v>
      </c>
      <c r="E18" s="30"/>
      <c r="F18" s="31"/>
      <c r="G18" s="32"/>
      <c r="H18" s="32"/>
      <c r="I18" s="31">
        <f t="shared" si="0"/>
        <v>0</v>
      </c>
    </row>
    <row r="19" spans="1:9" ht="15" customHeight="1">
      <c r="A19" s="27" t="s">
        <v>22</v>
      </c>
      <c r="B19" s="28" t="s">
        <v>23</v>
      </c>
      <c r="C19" s="29" t="s">
        <v>313</v>
      </c>
      <c r="D19" s="29">
        <v>2013</v>
      </c>
      <c r="E19" s="30">
        <v>10000</v>
      </c>
      <c r="F19" s="31">
        <v>10000</v>
      </c>
      <c r="G19" s="32">
        <v>1000</v>
      </c>
      <c r="H19" s="32"/>
      <c r="I19" s="31">
        <f t="shared" si="0"/>
        <v>11000</v>
      </c>
    </row>
    <row r="20" spans="1:9" ht="15" customHeight="1">
      <c r="A20" s="27" t="s">
        <v>24</v>
      </c>
      <c r="B20" s="28" t="s">
        <v>185</v>
      </c>
      <c r="C20" s="29" t="s">
        <v>313</v>
      </c>
      <c r="D20" s="29">
        <v>2013</v>
      </c>
      <c r="E20" s="30">
        <v>3000</v>
      </c>
      <c r="F20" s="31">
        <v>1500</v>
      </c>
      <c r="G20" s="32"/>
      <c r="H20" s="32"/>
      <c r="I20" s="31">
        <f t="shared" si="0"/>
        <v>1500</v>
      </c>
    </row>
    <row r="21" spans="1:9" ht="15" customHeight="1">
      <c r="A21" s="27" t="s">
        <v>25</v>
      </c>
      <c r="B21" s="28" t="s">
        <v>26</v>
      </c>
      <c r="C21" s="29" t="s">
        <v>313</v>
      </c>
      <c r="D21" s="29">
        <v>2013</v>
      </c>
      <c r="E21" s="30">
        <v>10000</v>
      </c>
      <c r="F21" s="31">
        <v>10000</v>
      </c>
      <c r="G21" s="32"/>
      <c r="H21" s="32"/>
      <c r="I21" s="31">
        <f t="shared" si="0"/>
        <v>10000</v>
      </c>
    </row>
    <row r="22" spans="1:9" ht="15" customHeight="1">
      <c r="A22" s="27" t="s">
        <v>27</v>
      </c>
      <c r="B22" s="28" t="s">
        <v>28</v>
      </c>
      <c r="C22" s="29" t="s">
        <v>313</v>
      </c>
      <c r="D22" s="29">
        <v>2013</v>
      </c>
      <c r="E22" s="30"/>
      <c r="F22" s="31"/>
      <c r="G22" s="32"/>
      <c r="H22" s="32"/>
      <c r="I22" s="31">
        <f t="shared" si="0"/>
        <v>0</v>
      </c>
    </row>
    <row r="23" spans="1:9" ht="15" customHeight="1">
      <c r="A23" s="27" t="s">
        <v>29</v>
      </c>
      <c r="B23" s="28" t="s">
        <v>30</v>
      </c>
      <c r="C23" s="29" t="s">
        <v>313</v>
      </c>
      <c r="D23" s="29">
        <v>2013</v>
      </c>
      <c r="E23" s="30">
        <v>20000</v>
      </c>
      <c r="F23" s="31">
        <v>24500</v>
      </c>
      <c r="G23" s="32"/>
      <c r="H23" s="32"/>
      <c r="I23" s="31">
        <f t="shared" si="0"/>
        <v>24500</v>
      </c>
    </row>
    <row r="24" spans="1:9" ht="15" customHeight="1">
      <c r="A24" s="27" t="s">
        <v>31</v>
      </c>
      <c r="B24" s="28" t="s">
        <v>32</v>
      </c>
      <c r="C24" s="29" t="s">
        <v>313</v>
      </c>
      <c r="D24" s="29">
        <v>2013</v>
      </c>
      <c r="E24" s="30"/>
      <c r="F24" s="31"/>
      <c r="G24" s="32">
        <v>5835</v>
      </c>
      <c r="H24" s="32">
        <v>3497.71</v>
      </c>
      <c r="I24" s="31">
        <f t="shared" si="0"/>
        <v>9332.71</v>
      </c>
    </row>
    <row r="25" spans="1:9" ht="15" customHeight="1">
      <c r="A25" s="27" t="s">
        <v>224</v>
      </c>
      <c r="B25" s="28" t="s">
        <v>33</v>
      </c>
      <c r="C25" s="29" t="s">
        <v>313</v>
      </c>
      <c r="D25" s="29">
        <v>2013</v>
      </c>
      <c r="E25" s="30">
        <v>4000</v>
      </c>
      <c r="F25" s="31">
        <v>4000</v>
      </c>
      <c r="G25" s="32"/>
      <c r="H25" s="32"/>
      <c r="I25" s="31">
        <f t="shared" si="0"/>
        <v>4000</v>
      </c>
    </row>
    <row r="26" spans="1:9" ht="15" customHeight="1">
      <c r="A26" s="27" t="s">
        <v>34</v>
      </c>
      <c r="B26" s="28" t="s">
        <v>35</v>
      </c>
      <c r="C26" s="29" t="s">
        <v>313</v>
      </c>
      <c r="D26" s="29">
        <v>2013</v>
      </c>
      <c r="E26" s="30">
        <v>4000</v>
      </c>
      <c r="F26" s="31">
        <v>4000</v>
      </c>
      <c r="G26" s="32"/>
      <c r="H26" s="32"/>
      <c r="I26" s="31">
        <f t="shared" si="0"/>
        <v>4000</v>
      </c>
    </row>
    <row r="27" spans="1:9" ht="15" customHeight="1">
      <c r="A27" s="27" t="s">
        <v>36</v>
      </c>
      <c r="B27" s="28" t="s">
        <v>37</v>
      </c>
      <c r="C27" s="29" t="s">
        <v>313</v>
      </c>
      <c r="D27" s="29">
        <v>2013</v>
      </c>
      <c r="E27" s="30"/>
      <c r="F27" s="31"/>
      <c r="G27" s="32"/>
      <c r="H27" s="32"/>
      <c r="I27" s="31">
        <f t="shared" si="0"/>
        <v>0</v>
      </c>
    </row>
    <row r="28" spans="1:9" ht="15" customHeight="1">
      <c r="A28" s="27" t="s">
        <v>38</v>
      </c>
      <c r="B28" s="28" t="s">
        <v>161</v>
      </c>
      <c r="C28" s="29" t="s">
        <v>313</v>
      </c>
      <c r="D28" s="29">
        <v>2013</v>
      </c>
      <c r="E28" s="30">
        <v>15000</v>
      </c>
      <c r="F28" s="31">
        <v>15000</v>
      </c>
      <c r="G28" s="32">
        <v>5000</v>
      </c>
      <c r="H28" s="32">
        <v>6062.71</v>
      </c>
      <c r="I28" s="31">
        <f t="shared" si="0"/>
        <v>26062.71</v>
      </c>
    </row>
    <row r="29" spans="1:9" ht="15" customHeight="1">
      <c r="A29" s="27" t="s">
        <v>39</v>
      </c>
      <c r="B29" s="28" t="s">
        <v>40</v>
      </c>
      <c r="C29" s="29" t="s">
        <v>313</v>
      </c>
      <c r="D29" s="29">
        <v>2013</v>
      </c>
      <c r="E29" s="30">
        <v>20000</v>
      </c>
      <c r="F29" s="31">
        <v>21569</v>
      </c>
      <c r="G29" s="32">
        <v>16000</v>
      </c>
      <c r="H29" s="32"/>
      <c r="I29" s="31">
        <f t="shared" si="0"/>
        <v>37569</v>
      </c>
    </row>
    <row r="30" spans="1:9" ht="15" customHeight="1">
      <c r="A30" s="27" t="s">
        <v>41</v>
      </c>
      <c r="B30" s="28" t="s">
        <v>42</v>
      </c>
      <c r="C30" s="29" t="s">
        <v>313</v>
      </c>
      <c r="D30" s="29">
        <v>2013</v>
      </c>
      <c r="E30" s="30">
        <v>10000</v>
      </c>
      <c r="F30" s="31">
        <v>7500</v>
      </c>
      <c r="G30" s="32"/>
      <c r="H30" s="32"/>
      <c r="I30" s="31">
        <f t="shared" si="0"/>
        <v>7500</v>
      </c>
    </row>
    <row r="31" spans="1:9" ht="15" customHeight="1">
      <c r="A31" s="27" t="s">
        <v>43</v>
      </c>
      <c r="B31" s="28" t="s">
        <v>44</v>
      </c>
      <c r="C31" s="29" t="s">
        <v>313</v>
      </c>
      <c r="D31" s="29">
        <v>2013</v>
      </c>
      <c r="E31" s="30">
        <v>7000</v>
      </c>
      <c r="F31" s="31">
        <v>7000</v>
      </c>
      <c r="G31" s="32"/>
      <c r="H31" s="32">
        <v>3362</v>
      </c>
      <c r="I31" s="31">
        <f t="shared" si="0"/>
        <v>10362</v>
      </c>
    </row>
    <row r="32" spans="1:9" ht="15" customHeight="1">
      <c r="A32" s="27" t="s">
        <v>45</v>
      </c>
      <c r="B32" s="28" t="s">
        <v>46</v>
      </c>
      <c r="C32" s="29" t="s">
        <v>313</v>
      </c>
      <c r="D32" s="29">
        <v>2013</v>
      </c>
      <c r="E32" s="30"/>
      <c r="F32" s="31"/>
      <c r="G32" s="32"/>
      <c r="H32" s="32"/>
      <c r="I32" s="31">
        <f t="shared" si="0"/>
        <v>0</v>
      </c>
    </row>
    <row r="33" spans="1:9" ht="15" customHeight="1">
      <c r="A33" s="27" t="s">
        <v>125</v>
      </c>
      <c r="B33" s="28" t="s">
        <v>126</v>
      </c>
      <c r="C33" s="29" t="s">
        <v>313</v>
      </c>
      <c r="D33" s="29">
        <v>2013</v>
      </c>
      <c r="E33" s="30">
        <v>3000</v>
      </c>
      <c r="F33" s="31">
        <v>3500</v>
      </c>
      <c r="G33" s="32"/>
      <c r="H33" s="32"/>
      <c r="I33" s="31">
        <f t="shared" si="0"/>
        <v>3500</v>
      </c>
    </row>
    <row r="34" spans="1:9" ht="15" customHeight="1">
      <c r="A34" s="27" t="s">
        <v>127</v>
      </c>
      <c r="B34" s="28" t="s">
        <v>128</v>
      </c>
      <c r="C34" s="29" t="s">
        <v>313</v>
      </c>
      <c r="D34" s="29">
        <v>2013</v>
      </c>
      <c r="E34" s="30">
        <v>3000</v>
      </c>
      <c r="F34" s="31">
        <v>3000</v>
      </c>
      <c r="G34" s="32"/>
      <c r="H34" s="32"/>
      <c r="I34" s="31">
        <f t="shared" si="0"/>
        <v>3000</v>
      </c>
    </row>
    <row r="35" spans="1:9" ht="15" customHeight="1">
      <c r="A35" s="27" t="s">
        <v>124</v>
      </c>
      <c r="B35" s="28" t="s">
        <v>164</v>
      </c>
      <c r="C35" s="29" t="s">
        <v>313</v>
      </c>
      <c r="D35" s="29">
        <v>2013</v>
      </c>
      <c r="E35" s="30">
        <v>2000</v>
      </c>
      <c r="F35" s="31">
        <v>2000</v>
      </c>
      <c r="G35" s="32"/>
      <c r="H35" s="32"/>
      <c r="I35" s="31">
        <f t="shared" si="0"/>
        <v>2000</v>
      </c>
    </row>
    <row r="36" spans="1:9" ht="15" customHeight="1">
      <c r="A36" s="27" t="s">
        <v>222</v>
      </c>
      <c r="B36" s="28" t="s">
        <v>223</v>
      </c>
      <c r="C36" s="29" t="s">
        <v>313</v>
      </c>
      <c r="D36" s="29">
        <v>2013</v>
      </c>
      <c r="E36" s="30">
        <v>1000</v>
      </c>
      <c r="F36" s="31">
        <v>1000</v>
      </c>
      <c r="G36" s="32"/>
      <c r="H36" s="32"/>
      <c r="I36" s="31">
        <f t="shared" si="0"/>
        <v>1000</v>
      </c>
    </row>
    <row r="37" spans="1:9" ht="15" customHeight="1">
      <c r="A37" s="27" t="s">
        <v>221</v>
      </c>
      <c r="B37" s="28" t="s">
        <v>162</v>
      </c>
      <c r="C37" s="29" t="s">
        <v>313</v>
      </c>
      <c r="D37" s="29">
        <v>2013</v>
      </c>
      <c r="E37" s="30"/>
      <c r="F37" s="31"/>
      <c r="G37" s="32"/>
      <c r="H37" s="32">
        <v>2720.45</v>
      </c>
      <c r="I37" s="31">
        <f t="shared" si="0"/>
        <v>2720.45</v>
      </c>
    </row>
    <row r="38" spans="1:9" ht="15" customHeight="1">
      <c r="A38" s="27" t="s">
        <v>220</v>
      </c>
      <c r="B38" s="28" t="s">
        <v>163</v>
      </c>
      <c r="C38" s="29" t="s">
        <v>313</v>
      </c>
      <c r="D38" s="29">
        <v>2013</v>
      </c>
      <c r="E38" s="30">
        <v>10000</v>
      </c>
      <c r="F38" s="31">
        <v>10000</v>
      </c>
      <c r="G38" s="32"/>
      <c r="H38" s="32"/>
      <c r="I38" s="31">
        <f t="shared" si="0"/>
        <v>10000</v>
      </c>
    </row>
    <row r="39" spans="1:9" ht="15" customHeight="1">
      <c r="A39" s="27" t="s">
        <v>190</v>
      </c>
      <c r="B39" s="28" t="s">
        <v>191</v>
      </c>
      <c r="C39" s="29" t="s">
        <v>313</v>
      </c>
      <c r="D39" s="29">
        <v>2013</v>
      </c>
      <c r="E39" s="30">
        <v>3000</v>
      </c>
      <c r="F39" s="31">
        <v>1500</v>
      </c>
      <c r="G39" s="32">
        <v>1000</v>
      </c>
      <c r="H39" s="32"/>
      <c r="I39" s="31">
        <f t="shared" si="0"/>
        <v>2500</v>
      </c>
    </row>
    <row r="40" spans="1:10" ht="15" customHeight="1">
      <c r="A40" s="27" t="s">
        <v>47</v>
      </c>
      <c r="B40" s="28" t="s">
        <v>48</v>
      </c>
      <c r="C40" s="29" t="s">
        <v>314</v>
      </c>
      <c r="D40" s="29">
        <v>2013</v>
      </c>
      <c r="E40" s="30">
        <v>80000</v>
      </c>
      <c r="F40" s="31">
        <v>80000</v>
      </c>
      <c r="G40" s="32"/>
      <c r="H40" s="32">
        <v>3886.36</v>
      </c>
      <c r="I40" s="31">
        <f t="shared" si="0"/>
        <v>83886.36</v>
      </c>
      <c r="J40" s="2">
        <f>SUM(E40:E64)</f>
        <v>992000</v>
      </c>
    </row>
    <row r="41" spans="1:9" ht="15" customHeight="1">
      <c r="A41" s="27" t="s">
        <v>49</v>
      </c>
      <c r="B41" s="28" t="s">
        <v>50</v>
      </c>
      <c r="C41" s="29" t="s">
        <v>314</v>
      </c>
      <c r="D41" s="29">
        <v>2013</v>
      </c>
      <c r="E41" s="30">
        <v>65000</v>
      </c>
      <c r="F41" s="31">
        <v>65000</v>
      </c>
      <c r="G41" s="32">
        <v>1500</v>
      </c>
      <c r="H41" s="32">
        <v>3886.36</v>
      </c>
      <c r="I41" s="31">
        <f t="shared" si="0"/>
        <v>70386.36</v>
      </c>
    </row>
    <row r="42" spans="1:9" ht="15" customHeight="1">
      <c r="A42" s="27" t="s">
        <v>51</v>
      </c>
      <c r="B42" s="28" t="s">
        <v>52</v>
      </c>
      <c r="C42" s="29" t="s">
        <v>314</v>
      </c>
      <c r="D42" s="29">
        <v>2013</v>
      </c>
      <c r="E42" s="30">
        <v>390000</v>
      </c>
      <c r="F42" s="31">
        <v>390000</v>
      </c>
      <c r="G42" s="32">
        <v>17000</v>
      </c>
      <c r="H42" s="32">
        <v>2502</v>
      </c>
      <c r="I42" s="31">
        <f t="shared" si="0"/>
        <v>409502</v>
      </c>
    </row>
    <row r="43" spans="1:9" ht="15" customHeight="1">
      <c r="A43" s="27" t="s">
        <v>53</v>
      </c>
      <c r="B43" s="28" t="s">
        <v>54</v>
      </c>
      <c r="C43" s="29" t="s">
        <v>314</v>
      </c>
      <c r="D43" s="29">
        <v>2013</v>
      </c>
      <c r="E43" s="30">
        <v>45000</v>
      </c>
      <c r="F43" s="31">
        <v>45000</v>
      </c>
      <c r="G43" s="32">
        <v>2000</v>
      </c>
      <c r="H43" s="32">
        <v>2720.45</v>
      </c>
      <c r="I43" s="31">
        <f t="shared" si="0"/>
        <v>49720.45</v>
      </c>
    </row>
    <row r="44" spans="1:9" ht="15" customHeight="1">
      <c r="A44" s="27" t="s">
        <v>55</v>
      </c>
      <c r="B44" s="28" t="s">
        <v>56</v>
      </c>
      <c r="C44" s="29" t="s">
        <v>314</v>
      </c>
      <c r="D44" s="29">
        <v>2013</v>
      </c>
      <c r="E44" s="30">
        <v>160000</v>
      </c>
      <c r="F44" s="31">
        <v>150000</v>
      </c>
      <c r="G44" s="32"/>
      <c r="H44" s="32">
        <v>5013.4</v>
      </c>
      <c r="I44" s="31">
        <f t="shared" si="0"/>
        <v>155013.4</v>
      </c>
    </row>
    <row r="45" spans="1:9" ht="15" customHeight="1">
      <c r="A45" s="27" t="s">
        <v>57</v>
      </c>
      <c r="B45" s="28" t="s">
        <v>58</v>
      </c>
      <c r="C45" s="29" t="s">
        <v>314</v>
      </c>
      <c r="D45" s="29">
        <v>2013</v>
      </c>
      <c r="E45" s="30">
        <v>45000</v>
      </c>
      <c r="F45" s="31">
        <v>45000</v>
      </c>
      <c r="G45" s="32"/>
      <c r="H45" s="32">
        <v>3886.36</v>
      </c>
      <c r="I45" s="31">
        <f t="shared" si="0"/>
        <v>48886.36</v>
      </c>
    </row>
    <row r="46" spans="1:9" ht="15" customHeight="1">
      <c r="A46" s="27" t="s">
        <v>59</v>
      </c>
      <c r="B46" s="28" t="s">
        <v>60</v>
      </c>
      <c r="C46" s="29" t="s">
        <v>314</v>
      </c>
      <c r="D46" s="29">
        <v>2013</v>
      </c>
      <c r="E46" s="30">
        <v>35000</v>
      </c>
      <c r="F46" s="31">
        <v>35000</v>
      </c>
      <c r="G46" s="32">
        <v>13500</v>
      </c>
      <c r="H46" s="32">
        <v>3362</v>
      </c>
      <c r="I46" s="31">
        <f t="shared" si="0"/>
        <v>51862</v>
      </c>
    </row>
    <row r="47" spans="1:9" ht="15" customHeight="1">
      <c r="A47" s="27" t="s">
        <v>61</v>
      </c>
      <c r="B47" s="28" t="s">
        <v>62</v>
      </c>
      <c r="C47" s="29" t="s">
        <v>314</v>
      </c>
      <c r="D47" s="29">
        <v>2013</v>
      </c>
      <c r="E47" s="30"/>
      <c r="F47" s="31"/>
      <c r="G47" s="32"/>
      <c r="H47" s="32">
        <v>1943.18</v>
      </c>
      <c r="I47" s="31">
        <f t="shared" si="0"/>
        <v>1943.18</v>
      </c>
    </row>
    <row r="48" spans="1:9" ht="15" customHeight="1">
      <c r="A48" s="27" t="s">
        <v>63</v>
      </c>
      <c r="B48" s="28" t="s">
        <v>64</v>
      </c>
      <c r="C48" s="29" t="s">
        <v>314</v>
      </c>
      <c r="D48" s="29">
        <v>2013</v>
      </c>
      <c r="E48" s="30">
        <v>12000</v>
      </c>
      <c r="F48" s="31">
        <v>12000</v>
      </c>
      <c r="G48" s="32"/>
      <c r="H48" s="32">
        <v>3792</v>
      </c>
      <c r="I48" s="31">
        <f t="shared" si="0"/>
        <v>15792</v>
      </c>
    </row>
    <row r="49" spans="1:9" ht="15" customHeight="1">
      <c r="A49" s="27" t="s">
        <v>65</v>
      </c>
      <c r="B49" s="28" t="s">
        <v>66</v>
      </c>
      <c r="C49" s="29" t="s">
        <v>314</v>
      </c>
      <c r="D49" s="29">
        <v>2013</v>
      </c>
      <c r="E49" s="30"/>
      <c r="F49" s="31"/>
      <c r="G49" s="32"/>
      <c r="H49" s="32">
        <v>1943.18</v>
      </c>
      <c r="I49" s="31">
        <f t="shared" si="0"/>
        <v>1943.18</v>
      </c>
    </row>
    <row r="50" spans="1:9" ht="15" customHeight="1">
      <c r="A50" s="27" t="s">
        <v>219</v>
      </c>
      <c r="B50" s="28" t="s">
        <v>130</v>
      </c>
      <c r="C50" s="29" t="s">
        <v>314</v>
      </c>
      <c r="D50" s="29">
        <v>2013</v>
      </c>
      <c r="E50" s="30"/>
      <c r="F50" s="31"/>
      <c r="G50" s="32"/>
      <c r="H50" s="32">
        <v>3362</v>
      </c>
      <c r="I50" s="31">
        <f t="shared" si="0"/>
        <v>3362</v>
      </c>
    </row>
    <row r="51" spans="1:9" ht="15" customHeight="1">
      <c r="A51" s="27" t="s">
        <v>218</v>
      </c>
      <c r="B51" s="28" t="s">
        <v>129</v>
      </c>
      <c r="C51" s="29" t="s">
        <v>314</v>
      </c>
      <c r="D51" s="29">
        <v>2013</v>
      </c>
      <c r="E51" s="30">
        <v>5000</v>
      </c>
      <c r="F51" s="31">
        <v>5000</v>
      </c>
      <c r="G51" s="32"/>
      <c r="H51" s="32">
        <v>2720.45</v>
      </c>
      <c r="I51" s="31">
        <f t="shared" si="0"/>
        <v>7720.45</v>
      </c>
    </row>
    <row r="52" spans="1:9" ht="15" customHeight="1">
      <c r="A52" s="27" t="s">
        <v>67</v>
      </c>
      <c r="B52" s="28" t="s">
        <v>68</v>
      </c>
      <c r="C52" s="29" t="s">
        <v>314</v>
      </c>
      <c r="D52" s="29">
        <v>2013</v>
      </c>
      <c r="E52" s="30">
        <v>5000</v>
      </c>
      <c r="F52" s="31">
        <v>5000</v>
      </c>
      <c r="G52" s="32"/>
      <c r="H52" s="32">
        <v>2720.45</v>
      </c>
      <c r="I52" s="31">
        <f t="shared" si="0"/>
        <v>7720.45</v>
      </c>
    </row>
    <row r="53" spans="1:9" ht="15" customHeight="1">
      <c r="A53" s="27" t="s">
        <v>69</v>
      </c>
      <c r="B53" s="28" t="s">
        <v>70</v>
      </c>
      <c r="C53" s="29" t="s">
        <v>314</v>
      </c>
      <c r="D53" s="29">
        <v>2013</v>
      </c>
      <c r="E53" s="30">
        <v>40000</v>
      </c>
      <c r="F53" s="31">
        <v>40000</v>
      </c>
      <c r="G53" s="32">
        <v>88000</v>
      </c>
      <c r="H53" s="32">
        <v>3886.36</v>
      </c>
      <c r="I53" s="31">
        <f t="shared" si="0"/>
        <v>131886.36</v>
      </c>
    </row>
    <row r="54" spans="1:9" ht="15" customHeight="1">
      <c r="A54" s="27" t="s">
        <v>71</v>
      </c>
      <c r="B54" s="28" t="s">
        <v>72</v>
      </c>
      <c r="C54" s="29" t="s">
        <v>314</v>
      </c>
      <c r="D54" s="29">
        <v>2013</v>
      </c>
      <c r="E54" s="30">
        <v>5000</v>
      </c>
      <c r="F54" s="31">
        <v>5000</v>
      </c>
      <c r="G54" s="32"/>
      <c r="H54" s="32">
        <v>2720.45</v>
      </c>
      <c r="I54" s="31">
        <f t="shared" si="0"/>
        <v>7720.45</v>
      </c>
    </row>
    <row r="55" spans="1:9" ht="15" customHeight="1">
      <c r="A55" s="27" t="s">
        <v>73</v>
      </c>
      <c r="B55" s="28" t="s">
        <v>74</v>
      </c>
      <c r="C55" s="29" t="s">
        <v>314</v>
      </c>
      <c r="D55" s="29">
        <v>2013</v>
      </c>
      <c r="E55" s="30">
        <v>5000</v>
      </c>
      <c r="F55" s="31">
        <v>5000</v>
      </c>
      <c r="G55" s="32"/>
      <c r="H55" s="32">
        <v>2720.45</v>
      </c>
      <c r="I55" s="31">
        <f t="shared" si="0"/>
        <v>7720.45</v>
      </c>
    </row>
    <row r="56" spans="1:9" ht="15" customHeight="1">
      <c r="A56" s="27" t="s">
        <v>75</v>
      </c>
      <c r="B56" s="28" t="s">
        <v>76</v>
      </c>
      <c r="C56" s="29" t="s">
        <v>314</v>
      </c>
      <c r="D56" s="29">
        <v>2013</v>
      </c>
      <c r="E56" s="30"/>
      <c r="F56" s="31"/>
      <c r="G56" s="32"/>
      <c r="H56" s="32">
        <v>2720.45</v>
      </c>
      <c r="I56" s="31">
        <f t="shared" si="0"/>
        <v>2720.45</v>
      </c>
    </row>
    <row r="57" spans="1:9" ht="15" customHeight="1">
      <c r="A57" s="27" t="s">
        <v>77</v>
      </c>
      <c r="B57" s="28" t="s">
        <v>78</v>
      </c>
      <c r="C57" s="29" t="s">
        <v>314</v>
      </c>
      <c r="D57" s="29">
        <v>2013</v>
      </c>
      <c r="E57" s="30">
        <v>15000</v>
      </c>
      <c r="F57" s="31">
        <v>15000</v>
      </c>
      <c r="G57" s="32"/>
      <c r="H57" s="32"/>
      <c r="I57" s="31">
        <f t="shared" si="0"/>
        <v>15000</v>
      </c>
    </row>
    <row r="58" spans="1:9" ht="15" customHeight="1">
      <c r="A58" s="27" t="s">
        <v>79</v>
      </c>
      <c r="B58" s="28" t="s">
        <v>80</v>
      </c>
      <c r="C58" s="29" t="s">
        <v>314</v>
      </c>
      <c r="D58" s="29">
        <v>2013</v>
      </c>
      <c r="E58" s="30">
        <v>20000</v>
      </c>
      <c r="F58" s="31">
        <v>20000</v>
      </c>
      <c r="G58" s="32">
        <v>4000</v>
      </c>
      <c r="H58" s="32">
        <v>3886.36</v>
      </c>
      <c r="I58" s="31">
        <f t="shared" si="0"/>
        <v>27886.36</v>
      </c>
    </row>
    <row r="59" spans="1:9" ht="15" customHeight="1">
      <c r="A59" s="27" t="s">
        <v>81</v>
      </c>
      <c r="B59" s="28" t="s">
        <v>82</v>
      </c>
      <c r="C59" s="29" t="s">
        <v>314</v>
      </c>
      <c r="D59" s="29">
        <v>2013</v>
      </c>
      <c r="E59" s="30"/>
      <c r="F59" s="31"/>
      <c r="G59" s="32"/>
      <c r="H59" s="32">
        <v>3886.36</v>
      </c>
      <c r="I59" s="31">
        <f t="shared" si="0"/>
        <v>3886.36</v>
      </c>
    </row>
    <row r="60" spans="1:9" ht="15" customHeight="1">
      <c r="A60" s="27">
        <v>6132389853</v>
      </c>
      <c r="B60" s="28" t="s">
        <v>83</v>
      </c>
      <c r="C60" s="29" t="s">
        <v>314</v>
      </c>
      <c r="D60" s="29">
        <v>2013</v>
      </c>
      <c r="E60" s="30"/>
      <c r="F60" s="31"/>
      <c r="G60" s="32"/>
      <c r="H60" s="32">
        <v>1943.18</v>
      </c>
      <c r="I60" s="31">
        <f t="shared" si="0"/>
        <v>1943.18</v>
      </c>
    </row>
    <row r="61" spans="1:9" ht="15" customHeight="1">
      <c r="A61" s="27" t="s">
        <v>84</v>
      </c>
      <c r="B61" s="28" t="s">
        <v>85</v>
      </c>
      <c r="C61" s="29" t="s">
        <v>314</v>
      </c>
      <c r="D61" s="29">
        <v>2013</v>
      </c>
      <c r="E61" s="30">
        <v>35000</v>
      </c>
      <c r="F61" s="31">
        <v>35000</v>
      </c>
      <c r="G61" s="32"/>
      <c r="H61" s="32">
        <v>2720.45</v>
      </c>
      <c r="I61" s="31">
        <f t="shared" si="0"/>
        <v>37720.45</v>
      </c>
    </row>
    <row r="62" spans="1:9" ht="15" customHeight="1">
      <c r="A62" s="27" t="s">
        <v>86</v>
      </c>
      <c r="B62" s="28" t="s">
        <v>87</v>
      </c>
      <c r="C62" s="29" t="s">
        <v>314</v>
      </c>
      <c r="D62" s="29">
        <v>2013</v>
      </c>
      <c r="E62" s="30">
        <v>10000</v>
      </c>
      <c r="F62" s="31">
        <v>10000</v>
      </c>
      <c r="G62" s="32"/>
      <c r="H62" s="32">
        <v>2720.45</v>
      </c>
      <c r="I62" s="31">
        <f t="shared" si="0"/>
        <v>12720.45</v>
      </c>
    </row>
    <row r="63" spans="1:9" ht="15" customHeight="1">
      <c r="A63" s="27" t="s">
        <v>88</v>
      </c>
      <c r="B63" s="28" t="s">
        <v>89</v>
      </c>
      <c r="C63" s="29" t="s">
        <v>314</v>
      </c>
      <c r="D63" s="29">
        <v>2013</v>
      </c>
      <c r="E63" s="30">
        <v>15000</v>
      </c>
      <c r="F63" s="31">
        <v>15000</v>
      </c>
      <c r="G63" s="32"/>
      <c r="H63" s="32"/>
      <c r="I63" s="31">
        <f t="shared" si="0"/>
        <v>15000</v>
      </c>
    </row>
    <row r="64" spans="1:9" ht="15" customHeight="1">
      <c r="A64" s="27" t="s">
        <v>217</v>
      </c>
      <c r="B64" s="28" t="s">
        <v>159</v>
      </c>
      <c r="C64" s="29" t="s">
        <v>314</v>
      </c>
      <c r="D64" s="29">
        <v>2013</v>
      </c>
      <c r="E64" s="30">
        <v>5000</v>
      </c>
      <c r="F64" s="31">
        <v>5000</v>
      </c>
      <c r="G64" s="32">
        <v>2000</v>
      </c>
      <c r="H64" s="32"/>
      <c r="I64" s="31">
        <f t="shared" si="0"/>
        <v>7000</v>
      </c>
    </row>
    <row r="65" spans="1:10" ht="15" customHeight="1">
      <c r="A65" s="27">
        <v>43320920196</v>
      </c>
      <c r="B65" s="28" t="s">
        <v>90</v>
      </c>
      <c r="C65" s="29" t="s">
        <v>315</v>
      </c>
      <c r="D65" s="29">
        <v>2013</v>
      </c>
      <c r="E65" s="30">
        <v>70000</v>
      </c>
      <c r="F65" s="31">
        <v>70000</v>
      </c>
      <c r="G65" s="32"/>
      <c r="H65" s="32">
        <v>3497.71</v>
      </c>
      <c r="I65" s="31">
        <f t="shared" si="0"/>
        <v>73497.71</v>
      </c>
      <c r="J65" s="2">
        <f>SUM(E65:E79)</f>
        <v>272000</v>
      </c>
    </row>
    <row r="66" spans="1:9" ht="15" customHeight="1">
      <c r="A66" s="27" t="s">
        <v>91</v>
      </c>
      <c r="B66" s="28" t="s">
        <v>169</v>
      </c>
      <c r="C66" s="29" t="s">
        <v>315</v>
      </c>
      <c r="D66" s="29">
        <v>2013</v>
      </c>
      <c r="E66" s="30">
        <v>56000</v>
      </c>
      <c r="F66" s="31">
        <v>56000</v>
      </c>
      <c r="G66" s="32">
        <v>8000</v>
      </c>
      <c r="H66" s="32">
        <v>3497.71</v>
      </c>
      <c r="I66" s="31">
        <f t="shared" si="0"/>
        <v>67497.71</v>
      </c>
    </row>
    <row r="67" spans="1:9" ht="15" customHeight="1">
      <c r="A67" s="27" t="s">
        <v>92</v>
      </c>
      <c r="B67" s="28" t="s">
        <v>93</v>
      </c>
      <c r="C67" s="29" t="s">
        <v>315</v>
      </c>
      <c r="D67" s="29">
        <v>2013</v>
      </c>
      <c r="E67" s="30">
        <v>25000</v>
      </c>
      <c r="F67" s="31">
        <v>12500</v>
      </c>
      <c r="G67" s="32"/>
      <c r="H67" s="32">
        <v>2720.45</v>
      </c>
      <c r="I67" s="31">
        <f t="shared" si="0"/>
        <v>15220.45</v>
      </c>
    </row>
    <row r="68" spans="1:9" ht="15" customHeight="1">
      <c r="A68" s="27" t="s">
        <v>94</v>
      </c>
      <c r="B68" s="28" t="s">
        <v>95</v>
      </c>
      <c r="C68" s="29" t="s">
        <v>315</v>
      </c>
      <c r="D68" s="29">
        <v>2013</v>
      </c>
      <c r="E68" s="30">
        <v>22000</v>
      </c>
      <c r="F68" s="31">
        <v>22000</v>
      </c>
      <c r="G68" s="32">
        <v>3000</v>
      </c>
      <c r="H68" s="32">
        <v>1943.18</v>
      </c>
      <c r="I68" s="31">
        <f t="shared" si="0"/>
        <v>26943.18</v>
      </c>
    </row>
    <row r="69" spans="1:9" ht="15" customHeight="1">
      <c r="A69" s="27" t="s">
        <v>96</v>
      </c>
      <c r="B69" s="28" t="s">
        <v>97</v>
      </c>
      <c r="C69" s="29" t="s">
        <v>315</v>
      </c>
      <c r="D69" s="29">
        <v>2013</v>
      </c>
      <c r="E69" s="30">
        <v>20000</v>
      </c>
      <c r="F69" s="31">
        <v>20000</v>
      </c>
      <c r="G69" s="32">
        <v>1700</v>
      </c>
      <c r="H69" s="32">
        <v>2720.45</v>
      </c>
      <c r="I69" s="31">
        <f t="shared" si="0"/>
        <v>24420.45</v>
      </c>
    </row>
    <row r="70" spans="1:9" ht="15" customHeight="1">
      <c r="A70" s="27" t="s">
        <v>132</v>
      </c>
      <c r="B70" s="28" t="s">
        <v>131</v>
      </c>
      <c r="C70" s="29" t="s">
        <v>315</v>
      </c>
      <c r="D70" s="29">
        <v>2013</v>
      </c>
      <c r="E70" s="30">
        <v>20000</v>
      </c>
      <c r="F70" s="31">
        <v>20000</v>
      </c>
      <c r="G70" s="32"/>
      <c r="H70" s="32">
        <v>2720.45</v>
      </c>
      <c r="I70" s="31">
        <f aca="true" t="shared" si="1" ref="I70:I132">F70+G70+H70</f>
        <v>22720.45</v>
      </c>
    </row>
    <row r="71" spans="1:9" ht="15" customHeight="1">
      <c r="A71" s="27" t="s">
        <v>98</v>
      </c>
      <c r="B71" s="28" t="s">
        <v>244</v>
      </c>
      <c r="C71" s="29" t="s">
        <v>315</v>
      </c>
      <c r="D71" s="29">
        <v>2013</v>
      </c>
      <c r="E71" s="30">
        <v>15000</v>
      </c>
      <c r="F71" s="31">
        <v>15000</v>
      </c>
      <c r="G71" s="32"/>
      <c r="H71" s="32">
        <v>2720.45</v>
      </c>
      <c r="I71" s="31">
        <f t="shared" si="1"/>
        <v>17720.45</v>
      </c>
    </row>
    <row r="72" spans="1:9" ht="15" customHeight="1">
      <c r="A72" s="27" t="s">
        <v>216</v>
      </c>
      <c r="B72" s="28" t="s">
        <v>155</v>
      </c>
      <c r="C72" s="29" t="s">
        <v>315</v>
      </c>
      <c r="D72" s="29">
        <v>2013</v>
      </c>
      <c r="E72" s="30">
        <v>10000</v>
      </c>
      <c r="F72" s="31">
        <v>10000</v>
      </c>
      <c r="G72" s="32"/>
      <c r="H72" s="32">
        <v>3362</v>
      </c>
      <c r="I72" s="31">
        <f t="shared" si="1"/>
        <v>13362</v>
      </c>
    </row>
    <row r="73" spans="1:9" ht="15" customHeight="1">
      <c r="A73" s="27" t="s">
        <v>215</v>
      </c>
      <c r="B73" s="28" t="s">
        <v>156</v>
      </c>
      <c r="C73" s="29" t="s">
        <v>315</v>
      </c>
      <c r="D73" s="29">
        <v>2013</v>
      </c>
      <c r="E73" s="30">
        <v>5000</v>
      </c>
      <c r="F73" s="31">
        <v>5000</v>
      </c>
      <c r="G73" s="32">
        <v>2000</v>
      </c>
      <c r="H73" s="32"/>
      <c r="I73" s="31">
        <f t="shared" si="1"/>
        <v>7000</v>
      </c>
    </row>
    <row r="74" spans="1:9" ht="15" customHeight="1">
      <c r="A74" s="27" t="s">
        <v>99</v>
      </c>
      <c r="B74" s="28" t="s">
        <v>100</v>
      </c>
      <c r="C74" s="29" t="s">
        <v>315</v>
      </c>
      <c r="D74" s="29">
        <v>2013</v>
      </c>
      <c r="E74" s="30"/>
      <c r="F74" s="31"/>
      <c r="G74" s="32"/>
      <c r="H74" s="32"/>
      <c r="I74" s="31">
        <f t="shared" si="1"/>
        <v>0</v>
      </c>
    </row>
    <row r="75" spans="1:9" ht="15" customHeight="1">
      <c r="A75" s="27" t="s">
        <v>101</v>
      </c>
      <c r="B75" s="28" t="s">
        <v>102</v>
      </c>
      <c r="C75" s="29" t="s">
        <v>315</v>
      </c>
      <c r="D75" s="29">
        <v>2013</v>
      </c>
      <c r="E75" s="30"/>
      <c r="F75" s="31"/>
      <c r="G75" s="32"/>
      <c r="H75" s="32"/>
      <c r="I75" s="31">
        <f t="shared" si="1"/>
        <v>0</v>
      </c>
    </row>
    <row r="76" spans="1:9" ht="15" customHeight="1">
      <c r="A76" s="27" t="s">
        <v>103</v>
      </c>
      <c r="B76" s="28" t="s">
        <v>104</v>
      </c>
      <c r="C76" s="29" t="s">
        <v>315</v>
      </c>
      <c r="D76" s="29">
        <v>2013</v>
      </c>
      <c r="E76" s="30">
        <v>2000</v>
      </c>
      <c r="F76" s="31"/>
      <c r="G76" s="32"/>
      <c r="H76" s="32"/>
      <c r="I76" s="31">
        <f t="shared" si="1"/>
        <v>0</v>
      </c>
    </row>
    <row r="77" spans="1:9" ht="15" customHeight="1">
      <c r="A77" s="27" t="s">
        <v>105</v>
      </c>
      <c r="B77" s="28" t="s">
        <v>177</v>
      </c>
      <c r="C77" s="29" t="s">
        <v>315</v>
      </c>
      <c r="D77" s="29">
        <v>2013</v>
      </c>
      <c r="E77" s="30">
        <v>13000</v>
      </c>
      <c r="F77" s="31">
        <v>13000</v>
      </c>
      <c r="G77" s="32"/>
      <c r="H77" s="32">
        <v>3362</v>
      </c>
      <c r="I77" s="31">
        <f t="shared" si="1"/>
        <v>16362</v>
      </c>
    </row>
    <row r="78" spans="1:9" ht="15" customHeight="1">
      <c r="A78" s="27" t="s">
        <v>106</v>
      </c>
      <c r="B78" s="28" t="s">
        <v>107</v>
      </c>
      <c r="C78" s="29" t="s">
        <v>315</v>
      </c>
      <c r="D78" s="29">
        <v>2013</v>
      </c>
      <c r="E78" s="30">
        <v>8000</v>
      </c>
      <c r="F78" s="31">
        <v>8000</v>
      </c>
      <c r="G78" s="32">
        <v>3000</v>
      </c>
      <c r="H78" s="32">
        <v>1943.18</v>
      </c>
      <c r="I78" s="31">
        <f t="shared" si="1"/>
        <v>12943.18</v>
      </c>
    </row>
    <row r="79" spans="1:9" ht="15" customHeight="1">
      <c r="A79" s="27" t="s">
        <v>108</v>
      </c>
      <c r="B79" s="28" t="s">
        <v>109</v>
      </c>
      <c r="C79" s="29" t="s">
        <v>315</v>
      </c>
      <c r="D79" s="29">
        <v>2013</v>
      </c>
      <c r="E79" s="30">
        <v>6000</v>
      </c>
      <c r="F79" s="31">
        <v>6000</v>
      </c>
      <c r="G79" s="32"/>
      <c r="H79" s="32">
        <v>3497.71</v>
      </c>
      <c r="I79" s="31">
        <f t="shared" si="1"/>
        <v>9497.71</v>
      </c>
    </row>
    <row r="80" spans="1:9" ht="15" customHeight="1">
      <c r="A80" s="27" t="s">
        <v>139</v>
      </c>
      <c r="B80" s="28" t="s">
        <v>140</v>
      </c>
      <c r="C80" s="29" t="s">
        <v>315</v>
      </c>
      <c r="D80" s="29">
        <v>2013</v>
      </c>
      <c r="E80" s="30">
        <v>15000</v>
      </c>
      <c r="F80" s="31">
        <v>15000</v>
      </c>
      <c r="G80" s="32"/>
      <c r="H80" s="32">
        <v>3362</v>
      </c>
      <c r="I80" s="31">
        <f t="shared" si="1"/>
        <v>18362</v>
      </c>
    </row>
    <row r="81" spans="1:9" ht="15" customHeight="1">
      <c r="A81" s="27" t="s">
        <v>145</v>
      </c>
      <c r="B81" s="28" t="s">
        <v>146</v>
      </c>
      <c r="C81" s="29" t="s">
        <v>147</v>
      </c>
      <c r="D81" s="29">
        <v>2013</v>
      </c>
      <c r="E81" s="30">
        <v>4000</v>
      </c>
      <c r="F81" s="31">
        <v>4000</v>
      </c>
      <c r="G81" s="32"/>
      <c r="H81" s="32"/>
      <c r="I81" s="31">
        <f t="shared" si="1"/>
        <v>4000</v>
      </c>
    </row>
    <row r="82" spans="1:9" ht="15" customHeight="1">
      <c r="A82" s="27" t="s">
        <v>148</v>
      </c>
      <c r="B82" s="28" t="s">
        <v>149</v>
      </c>
      <c r="C82" s="29" t="s">
        <v>150</v>
      </c>
      <c r="D82" s="29">
        <v>2013</v>
      </c>
      <c r="E82" s="30">
        <v>10000</v>
      </c>
      <c r="F82" s="31">
        <v>12500</v>
      </c>
      <c r="G82" s="32">
        <v>10040</v>
      </c>
      <c r="H82" s="32"/>
      <c r="I82" s="31">
        <f t="shared" si="1"/>
        <v>22540</v>
      </c>
    </row>
    <row r="83" spans="1:9" ht="15" customHeight="1">
      <c r="A83" s="27" t="s">
        <v>151</v>
      </c>
      <c r="B83" s="28" t="s">
        <v>152</v>
      </c>
      <c r="C83" s="29" t="s">
        <v>150</v>
      </c>
      <c r="D83" s="29">
        <v>2013</v>
      </c>
      <c r="E83" s="30">
        <v>15000</v>
      </c>
      <c r="F83" s="31">
        <v>15000</v>
      </c>
      <c r="G83" s="32">
        <v>5000</v>
      </c>
      <c r="H83" s="32">
        <v>3886.36</v>
      </c>
      <c r="I83" s="31">
        <f t="shared" si="1"/>
        <v>23886.36</v>
      </c>
    </row>
    <row r="84" spans="1:9" ht="15" customHeight="1">
      <c r="A84" s="27" t="s">
        <v>153</v>
      </c>
      <c r="B84" s="28" t="s">
        <v>154</v>
      </c>
      <c r="C84" s="29" t="s">
        <v>150</v>
      </c>
      <c r="D84" s="29">
        <v>2013</v>
      </c>
      <c r="E84" s="30"/>
      <c r="F84" s="31"/>
      <c r="G84" s="32"/>
      <c r="H84" s="32">
        <v>3362</v>
      </c>
      <c r="I84" s="31">
        <f t="shared" si="1"/>
        <v>3362</v>
      </c>
    </row>
    <row r="85" spans="1:9" ht="15" customHeight="1">
      <c r="A85" s="27" t="s">
        <v>110</v>
      </c>
      <c r="B85" s="28" t="s">
        <v>111</v>
      </c>
      <c r="C85" s="29" t="s">
        <v>316</v>
      </c>
      <c r="D85" s="29">
        <v>2013</v>
      </c>
      <c r="E85" s="30">
        <v>47000</v>
      </c>
      <c r="F85" s="31">
        <v>47000</v>
      </c>
      <c r="G85" s="32">
        <v>3000</v>
      </c>
      <c r="H85" s="32">
        <v>3497.71</v>
      </c>
      <c r="I85" s="31">
        <f t="shared" si="1"/>
        <v>53497.71</v>
      </c>
    </row>
    <row r="86" spans="1:9" ht="15" customHeight="1">
      <c r="A86" s="27" t="s">
        <v>112</v>
      </c>
      <c r="B86" s="28" t="s">
        <v>182</v>
      </c>
      <c r="C86" s="29" t="s">
        <v>316</v>
      </c>
      <c r="D86" s="29">
        <v>2013</v>
      </c>
      <c r="E86" s="30">
        <v>25000</v>
      </c>
      <c r="F86" s="31">
        <v>18750</v>
      </c>
      <c r="G86" s="32">
        <v>3000</v>
      </c>
      <c r="H86" s="32">
        <v>3886.36</v>
      </c>
      <c r="I86" s="31">
        <f t="shared" si="1"/>
        <v>25636.36</v>
      </c>
    </row>
    <row r="87" spans="1:9" ht="15" customHeight="1">
      <c r="A87" s="27" t="s">
        <v>135</v>
      </c>
      <c r="B87" s="28" t="s">
        <v>136</v>
      </c>
      <c r="C87" s="29" t="s">
        <v>316</v>
      </c>
      <c r="D87" s="29">
        <v>2013</v>
      </c>
      <c r="E87" s="30">
        <v>10000</v>
      </c>
      <c r="F87" s="31">
        <v>10000</v>
      </c>
      <c r="G87" s="32"/>
      <c r="H87" s="32"/>
      <c r="I87" s="31">
        <f t="shared" si="1"/>
        <v>10000</v>
      </c>
    </row>
    <row r="88" spans="1:9" ht="15" customHeight="1">
      <c r="A88" s="27" t="s">
        <v>113</v>
      </c>
      <c r="B88" s="28" t="s">
        <v>114</v>
      </c>
      <c r="C88" s="29" t="s">
        <v>316</v>
      </c>
      <c r="D88" s="29">
        <v>2013</v>
      </c>
      <c r="E88" s="30">
        <v>5000</v>
      </c>
      <c r="F88" s="31">
        <v>5000</v>
      </c>
      <c r="G88" s="32"/>
      <c r="H88" s="32"/>
      <c r="I88" s="31">
        <f t="shared" si="1"/>
        <v>5000</v>
      </c>
    </row>
    <row r="89" spans="1:9" ht="15" customHeight="1">
      <c r="A89" s="27" t="s">
        <v>214</v>
      </c>
      <c r="B89" s="28" t="s">
        <v>166</v>
      </c>
      <c r="C89" s="29" t="s">
        <v>316</v>
      </c>
      <c r="D89" s="29">
        <v>2013</v>
      </c>
      <c r="E89" s="30">
        <v>5000</v>
      </c>
      <c r="F89" s="31">
        <v>2500</v>
      </c>
      <c r="G89" s="32"/>
      <c r="H89" s="32"/>
      <c r="I89" s="31">
        <f t="shared" si="1"/>
        <v>2500</v>
      </c>
    </row>
    <row r="90" spans="1:9" ht="15" customHeight="1">
      <c r="A90" s="27" t="s">
        <v>213</v>
      </c>
      <c r="B90" s="28" t="s">
        <v>167</v>
      </c>
      <c r="C90" s="29" t="s">
        <v>316</v>
      </c>
      <c r="D90" s="29">
        <v>2013</v>
      </c>
      <c r="E90" s="30">
        <v>5000</v>
      </c>
      <c r="F90" s="31">
        <v>5000</v>
      </c>
      <c r="G90" s="32">
        <v>3000</v>
      </c>
      <c r="H90" s="32">
        <v>3362</v>
      </c>
      <c r="I90" s="31">
        <f t="shared" si="1"/>
        <v>11362</v>
      </c>
    </row>
    <row r="91" spans="1:9" ht="15" customHeight="1">
      <c r="A91" s="27" t="s">
        <v>137</v>
      </c>
      <c r="B91" s="28" t="s">
        <v>138</v>
      </c>
      <c r="C91" s="29" t="s">
        <v>316</v>
      </c>
      <c r="D91" s="29">
        <v>2013</v>
      </c>
      <c r="E91" s="30">
        <v>10000</v>
      </c>
      <c r="F91" s="31">
        <v>10000</v>
      </c>
      <c r="G91" s="32"/>
      <c r="H91" s="32"/>
      <c r="I91" s="31">
        <f t="shared" si="1"/>
        <v>10000</v>
      </c>
    </row>
    <row r="92" spans="1:9" ht="15" customHeight="1">
      <c r="A92" s="27" t="s">
        <v>133</v>
      </c>
      <c r="B92" s="28" t="s">
        <v>134</v>
      </c>
      <c r="C92" s="29" t="s">
        <v>316</v>
      </c>
      <c r="D92" s="29">
        <v>2013</v>
      </c>
      <c r="E92" s="30">
        <v>30000</v>
      </c>
      <c r="F92" s="31">
        <v>30000</v>
      </c>
      <c r="G92" s="32">
        <v>21750</v>
      </c>
      <c r="H92" s="32">
        <v>10415.45</v>
      </c>
      <c r="I92" s="31">
        <f t="shared" si="1"/>
        <v>62165.45</v>
      </c>
    </row>
    <row r="93" spans="1:9" ht="15" customHeight="1">
      <c r="A93" s="27" t="s">
        <v>207</v>
      </c>
      <c r="B93" s="28" t="s">
        <v>165</v>
      </c>
      <c r="C93" s="29" t="s">
        <v>316</v>
      </c>
      <c r="D93" s="29">
        <v>2013</v>
      </c>
      <c r="E93" s="30">
        <v>3000</v>
      </c>
      <c r="F93" s="31">
        <v>3000</v>
      </c>
      <c r="G93" s="32"/>
      <c r="H93" s="32">
        <v>2720.45</v>
      </c>
      <c r="I93" s="31">
        <f t="shared" si="1"/>
        <v>5720.45</v>
      </c>
    </row>
    <row r="94" spans="1:9" ht="15" customHeight="1">
      <c r="A94" s="27" t="s">
        <v>115</v>
      </c>
      <c r="B94" s="28" t="s">
        <v>116</v>
      </c>
      <c r="C94" s="29" t="s">
        <v>317</v>
      </c>
      <c r="D94" s="29">
        <v>2013</v>
      </c>
      <c r="E94" s="30"/>
      <c r="F94" s="31"/>
      <c r="G94" s="32"/>
      <c r="H94" s="32">
        <v>3362</v>
      </c>
      <c r="I94" s="31">
        <f t="shared" si="1"/>
        <v>3362</v>
      </c>
    </row>
    <row r="95" spans="1:9" ht="15" customHeight="1">
      <c r="A95" s="27" t="s">
        <v>117</v>
      </c>
      <c r="B95" s="28" t="s">
        <v>118</v>
      </c>
      <c r="C95" s="29" t="s">
        <v>318</v>
      </c>
      <c r="D95" s="29">
        <v>2013</v>
      </c>
      <c r="E95" s="30">
        <v>10000</v>
      </c>
      <c r="F95" s="31">
        <v>10000</v>
      </c>
      <c r="G95" s="32">
        <v>15687.5</v>
      </c>
      <c r="H95" s="32"/>
      <c r="I95" s="31">
        <f t="shared" si="1"/>
        <v>25687.5</v>
      </c>
    </row>
    <row r="96" spans="1:9" ht="15" customHeight="1">
      <c r="A96" s="27" t="s">
        <v>119</v>
      </c>
      <c r="B96" s="28" t="s">
        <v>120</v>
      </c>
      <c r="C96" s="29" t="s">
        <v>318</v>
      </c>
      <c r="D96" s="29">
        <v>2013</v>
      </c>
      <c r="E96" s="30">
        <v>10000</v>
      </c>
      <c r="F96" s="31">
        <v>10000</v>
      </c>
      <c r="G96" s="32"/>
      <c r="H96" s="32"/>
      <c r="I96" s="31">
        <f t="shared" si="1"/>
        <v>10000</v>
      </c>
    </row>
    <row r="97" spans="1:9" ht="15" customHeight="1">
      <c r="A97" s="27" t="s">
        <v>121</v>
      </c>
      <c r="B97" s="28" t="s">
        <v>122</v>
      </c>
      <c r="C97" s="29" t="s">
        <v>318</v>
      </c>
      <c r="D97" s="29">
        <v>2013</v>
      </c>
      <c r="E97" s="30">
        <v>15000</v>
      </c>
      <c r="F97" s="31">
        <v>15000</v>
      </c>
      <c r="G97" s="32">
        <v>2000</v>
      </c>
      <c r="H97" s="32">
        <v>2720.45</v>
      </c>
      <c r="I97" s="31">
        <f t="shared" si="1"/>
        <v>19720.45</v>
      </c>
    </row>
    <row r="98" spans="1:9" ht="15" customHeight="1">
      <c r="A98" s="27" t="s">
        <v>141</v>
      </c>
      <c r="B98" s="28" t="s">
        <v>123</v>
      </c>
      <c r="C98" s="29" t="s">
        <v>318</v>
      </c>
      <c r="D98" s="29">
        <v>2013</v>
      </c>
      <c r="E98" s="30">
        <v>100000</v>
      </c>
      <c r="F98" s="31">
        <v>87038.8</v>
      </c>
      <c r="G98" s="32">
        <v>4131.42</v>
      </c>
      <c r="H98" s="32">
        <v>3362</v>
      </c>
      <c r="I98" s="31">
        <f t="shared" si="1"/>
        <v>94532.22</v>
      </c>
    </row>
    <row r="99" spans="1:9" ht="15" customHeight="1">
      <c r="A99" s="27" t="s">
        <v>208</v>
      </c>
      <c r="B99" s="28" t="s">
        <v>173</v>
      </c>
      <c r="C99" s="29" t="s">
        <v>318</v>
      </c>
      <c r="D99" s="29">
        <v>2013</v>
      </c>
      <c r="E99" s="30">
        <v>10000</v>
      </c>
      <c r="F99" s="31">
        <v>10000</v>
      </c>
      <c r="G99" s="32">
        <v>1000</v>
      </c>
      <c r="H99" s="32">
        <v>3362</v>
      </c>
      <c r="I99" s="31">
        <f t="shared" si="1"/>
        <v>14362</v>
      </c>
    </row>
    <row r="100" spans="1:9" ht="15" customHeight="1">
      <c r="A100" s="27" t="s">
        <v>209</v>
      </c>
      <c r="B100" s="28" t="s">
        <v>168</v>
      </c>
      <c r="C100" s="29" t="s">
        <v>318</v>
      </c>
      <c r="D100" s="29">
        <v>2013</v>
      </c>
      <c r="E100" s="30">
        <v>5000</v>
      </c>
      <c r="F100" s="31">
        <v>5000</v>
      </c>
      <c r="G100" s="32"/>
      <c r="H100" s="32">
        <v>3886.36</v>
      </c>
      <c r="I100" s="31">
        <f t="shared" si="1"/>
        <v>8886.36</v>
      </c>
    </row>
    <row r="101" spans="1:9" ht="15" customHeight="1">
      <c r="A101" s="27" t="s">
        <v>142</v>
      </c>
      <c r="B101" s="28" t="s">
        <v>144</v>
      </c>
      <c r="C101" s="29" t="s">
        <v>143</v>
      </c>
      <c r="D101" s="29">
        <v>2013</v>
      </c>
      <c r="E101" s="30"/>
      <c r="F101" s="31"/>
      <c r="G101" s="32"/>
      <c r="H101" s="32"/>
      <c r="I101" s="31">
        <f t="shared" si="1"/>
        <v>0</v>
      </c>
    </row>
    <row r="102" spans="1:9" ht="15" customHeight="1">
      <c r="A102" s="27" t="s">
        <v>232</v>
      </c>
      <c r="B102" s="28" t="s">
        <v>226</v>
      </c>
      <c r="C102" s="29" t="s">
        <v>239</v>
      </c>
      <c r="D102" s="29">
        <v>2013</v>
      </c>
      <c r="E102" s="30">
        <v>14000</v>
      </c>
      <c r="F102" s="31">
        <v>14000</v>
      </c>
      <c r="G102" s="32"/>
      <c r="H102" s="32"/>
      <c r="I102" s="31">
        <f t="shared" si="1"/>
        <v>14000</v>
      </c>
    </row>
    <row r="103" spans="1:9" ht="15" customHeight="1">
      <c r="A103" s="27" t="s">
        <v>236</v>
      </c>
      <c r="B103" s="28" t="s">
        <v>227</v>
      </c>
      <c r="C103" s="29" t="s">
        <v>239</v>
      </c>
      <c r="D103" s="29">
        <v>2013</v>
      </c>
      <c r="E103" s="30">
        <v>14000</v>
      </c>
      <c r="F103" s="31">
        <v>14000</v>
      </c>
      <c r="G103" s="32"/>
      <c r="H103" s="32"/>
      <c r="I103" s="31">
        <f t="shared" si="1"/>
        <v>14000</v>
      </c>
    </row>
    <row r="104" spans="1:9" ht="15" customHeight="1">
      <c r="A104" s="27" t="s">
        <v>234</v>
      </c>
      <c r="B104" s="28" t="s">
        <v>228</v>
      </c>
      <c r="C104" s="29" t="s">
        <v>239</v>
      </c>
      <c r="D104" s="29">
        <v>2013</v>
      </c>
      <c r="E104" s="30">
        <v>17850</v>
      </c>
      <c r="F104" s="31">
        <v>17850</v>
      </c>
      <c r="G104" s="32"/>
      <c r="H104" s="32"/>
      <c r="I104" s="31">
        <f t="shared" si="1"/>
        <v>17850</v>
      </c>
    </row>
    <row r="105" spans="1:9" ht="15" customHeight="1">
      <c r="A105" s="27" t="s">
        <v>233</v>
      </c>
      <c r="B105" s="28" t="s">
        <v>229</v>
      </c>
      <c r="C105" s="29" t="s">
        <v>239</v>
      </c>
      <c r="D105" s="29">
        <v>2013</v>
      </c>
      <c r="E105" s="30">
        <v>7000</v>
      </c>
      <c r="F105" s="31">
        <v>7000</v>
      </c>
      <c r="G105" s="32"/>
      <c r="H105" s="32"/>
      <c r="I105" s="31">
        <f t="shared" si="1"/>
        <v>7000</v>
      </c>
    </row>
    <row r="106" spans="1:9" ht="15" customHeight="1">
      <c r="A106" s="27" t="s">
        <v>238</v>
      </c>
      <c r="B106" s="28" t="s">
        <v>225</v>
      </c>
      <c r="C106" s="29" t="s">
        <v>239</v>
      </c>
      <c r="D106" s="29">
        <v>2013</v>
      </c>
      <c r="E106" s="30">
        <v>3500</v>
      </c>
      <c r="F106" s="31">
        <v>3500</v>
      </c>
      <c r="G106" s="32"/>
      <c r="H106" s="32"/>
      <c r="I106" s="31">
        <f t="shared" si="1"/>
        <v>3500</v>
      </c>
    </row>
    <row r="107" spans="1:9" ht="15" customHeight="1">
      <c r="A107" s="27" t="s">
        <v>237</v>
      </c>
      <c r="B107" s="28" t="s">
        <v>230</v>
      </c>
      <c r="C107" s="29" t="s">
        <v>239</v>
      </c>
      <c r="D107" s="29">
        <v>2013</v>
      </c>
      <c r="E107" s="30">
        <v>3500</v>
      </c>
      <c r="F107" s="31">
        <v>3500</v>
      </c>
      <c r="G107" s="32"/>
      <c r="H107" s="32"/>
      <c r="I107" s="31">
        <f t="shared" si="1"/>
        <v>3500</v>
      </c>
    </row>
    <row r="108" spans="1:9" ht="15" customHeight="1">
      <c r="A108" s="27"/>
      <c r="B108" s="28" t="s">
        <v>279</v>
      </c>
      <c r="C108" s="29" t="s">
        <v>239</v>
      </c>
      <c r="D108" s="29">
        <v>2013</v>
      </c>
      <c r="E108" s="30">
        <v>3850</v>
      </c>
      <c r="F108" s="31">
        <v>3850</v>
      </c>
      <c r="G108" s="32"/>
      <c r="H108" s="32"/>
      <c r="I108" s="31">
        <f t="shared" si="1"/>
        <v>3850</v>
      </c>
    </row>
    <row r="109" spans="1:9" ht="15" customHeight="1">
      <c r="A109" s="27" t="s">
        <v>301</v>
      </c>
      <c r="B109" s="28" t="s">
        <v>278</v>
      </c>
      <c r="C109" s="29" t="s">
        <v>239</v>
      </c>
      <c r="D109" s="29">
        <v>2013</v>
      </c>
      <c r="E109" s="30">
        <v>7000</v>
      </c>
      <c r="F109" s="31">
        <v>7000</v>
      </c>
      <c r="G109" s="32"/>
      <c r="H109" s="32"/>
      <c r="I109" s="31">
        <f t="shared" si="1"/>
        <v>7000</v>
      </c>
    </row>
    <row r="110" spans="1:9" ht="15" customHeight="1">
      <c r="A110" s="27" t="s">
        <v>235</v>
      </c>
      <c r="B110" s="28" t="s">
        <v>231</v>
      </c>
      <c r="C110" s="29" t="s">
        <v>239</v>
      </c>
      <c r="D110" s="29">
        <v>2013</v>
      </c>
      <c r="E110" s="30">
        <v>35700</v>
      </c>
      <c r="F110" s="31">
        <v>35700</v>
      </c>
      <c r="G110" s="32"/>
      <c r="H110" s="32"/>
      <c r="I110" s="31">
        <f t="shared" si="1"/>
        <v>35700</v>
      </c>
    </row>
    <row r="111" spans="1:9" ht="25.5">
      <c r="A111" s="27" t="s">
        <v>210</v>
      </c>
      <c r="B111" s="28" t="s">
        <v>170</v>
      </c>
      <c r="C111" s="29" t="s">
        <v>266</v>
      </c>
      <c r="D111" s="29">
        <v>2013</v>
      </c>
      <c r="E111" s="30"/>
      <c r="F111" s="31"/>
      <c r="G111" s="32">
        <v>1500</v>
      </c>
      <c r="H111" s="32"/>
      <c r="I111" s="31">
        <f t="shared" si="1"/>
        <v>1500</v>
      </c>
    </row>
    <row r="112" spans="1:9" ht="12.75">
      <c r="A112" s="27"/>
      <c r="B112" s="28" t="s">
        <v>171</v>
      </c>
      <c r="C112" s="29" t="s">
        <v>265</v>
      </c>
      <c r="D112" s="29">
        <v>2013</v>
      </c>
      <c r="E112" s="30"/>
      <c r="F112" s="31"/>
      <c r="G112" s="32">
        <v>400</v>
      </c>
      <c r="H112" s="32"/>
      <c r="I112" s="31">
        <f t="shared" si="1"/>
        <v>400</v>
      </c>
    </row>
    <row r="113" spans="1:9" ht="12.75">
      <c r="A113" s="27" t="s">
        <v>211</v>
      </c>
      <c r="B113" s="28" t="s">
        <v>172</v>
      </c>
      <c r="C113" s="29"/>
      <c r="D113" s="29">
        <v>2013</v>
      </c>
      <c r="E113" s="30"/>
      <c r="F113" s="31"/>
      <c r="G113" s="32">
        <v>1500</v>
      </c>
      <c r="H113" s="32">
        <v>3010</v>
      </c>
      <c r="I113" s="31">
        <f t="shared" si="1"/>
        <v>4510</v>
      </c>
    </row>
    <row r="114" spans="1:9" ht="12.75">
      <c r="A114" s="27"/>
      <c r="B114" s="28" t="s">
        <v>174</v>
      </c>
      <c r="C114" s="29" t="s">
        <v>264</v>
      </c>
      <c r="D114" s="29">
        <v>2013</v>
      </c>
      <c r="E114" s="30"/>
      <c r="F114" s="31"/>
      <c r="G114" s="32">
        <v>2000</v>
      </c>
      <c r="H114" s="32"/>
      <c r="I114" s="31">
        <f t="shared" si="1"/>
        <v>2000</v>
      </c>
    </row>
    <row r="115" spans="1:9" ht="12.75">
      <c r="A115" s="27" t="s">
        <v>300</v>
      </c>
      <c r="B115" s="28" t="s">
        <v>175</v>
      </c>
      <c r="C115" s="29"/>
      <c r="D115" s="29">
        <v>2013</v>
      </c>
      <c r="E115" s="30"/>
      <c r="F115" s="31"/>
      <c r="G115" s="32"/>
      <c r="H115" s="32"/>
      <c r="I115" s="31">
        <f t="shared" si="1"/>
        <v>0</v>
      </c>
    </row>
    <row r="116" spans="1:9" ht="12.75">
      <c r="A116" s="27" t="s">
        <v>212</v>
      </c>
      <c r="B116" s="28" t="s">
        <v>176</v>
      </c>
      <c r="C116" s="29" t="s">
        <v>259</v>
      </c>
      <c r="D116" s="29">
        <v>2013</v>
      </c>
      <c r="E116" s="30"/>
      <c r="F116" s="31"/>
      <c r="G116" s="32">
        <v>5000</v>
      </c>
      <c r="H116" s="32"/>
      <c r="I116" s="31">
        <f t="shared" si="1"/>
        <v>5000</v>
      </c>
    </row>
    <row r="117" spans="1:9" ht="12.75">
      <c r="A117" s="27" t="s">
        <v>178</v>
      </c>
      <c r="B117" s="28" t="s">
        <v>179</v>
      </c>
      <c r="C117" s="29"/>
      <c r="D117" s="29">
        <v>2013</v>
      </c>
      <c r="E117" s="30"/>
      <c r="F117" s="31"/>
      <c r="G117" s="32">
        <v>1000</v>
      </c>
      <c r="H117" s="32"/>
      <c r="I117" s="31">
        <f t="shared" si="1"/>
        <v>1000</v>
      </c>
    </row>
    <row r="118" spans="1:9" ht="12.75">
      <c r="A118" s="27"/>
      <c r="B118" s="28" t="s">
        <v>180</v>
      </c>
      <c r="C118" s="29"/>
      <c r="D118" s="29">
        <v>2013</v>
      </c>
      <c r="E118" s="30"/>
      <c r="F118" s="31"/>
      <c r="G118" s="32">
        <v>1400</v>
      </c>
      <c r="H118" s="32">
        <v>3362</v>
      </c>
      <c r="I118" s="31">
        <f t="shared" si="1"/>
        <v>4762</v>
      </c>
    </row>
    <row r="119" spans="1:9" ht="12.75">
      <c r="A119" s="27" t="s">
        <v>203</v>
      </c>
      <c r="B119" s="28" t="s">
        <v>181</v>
      </c>
      <c r="C119" s="29" t="s">
        <v>248</v>
      </c>
      <c r="D119" s="29">
        <v>2013</v>
      </c>
      <c r="E119" s="30"/>
      <c r="F119" s="31"/>
      <c r="G119" s="32">
        <v>6000</v>
      </c>
      <c r="H119" s="32"/>
      <c r="I119" s="31">
        <f t="shared" si="1"/>
        <v>6000</v>
      </c>
    </row>
    <row r="120" spans="1:9" ht="12.75">
      <c r="A120" s="27"/>
      <c r="B120" s="28" t="s">
        <v>183</v>
      </c>
      <c r="C120" s="29" t="s">
        <v>246</v>
      </c>
      <c r="D120" s="29">
        <v>2013</v>
      </c>
      <c r="E120" s="30"/>
      <c r="F120" s="31"/>
      <c r="G120" s="32">
        <v>50000</v>
      </c>
      <c r="H120" s="32"/>
      <c r="I120" s="31">
        <f t="shared" si="1"/>
        <v>50000</v>
      </c>
    </row>
    <row r="121" spans="1:9" ht="25.5">
      <c r="A121" s="27" t="s">
        <v>204</v>
      </c>
      <c r="B121" s="28" t="s">
        <v>184</v>
      </c>
      <c r="C121" s="29" t="s">
        <v>284</v>
      </c>
      <c r="D121" s="29">
        <v>2013</v>
      </c>
      <c r="E121" s="30"/>
      <c r="F121" s="31"/>
      <c r="G121" s="32">
        <v>410000</v>
      </c>
      <c r="H121" s="32"/>
      <c r="I121" s="31">
        <f t="shared" si="1"/>
        <v>410000</v>
      </c>
    </row>
    <row r="122" spans="1:9" ht="12.75">
      <c r="A122" s="27" t="s">
        <v>205</v>
      </c>
      <c r="B122" s="28" t="s">
        <v>192</v>
      </c>
      <c r="C122" s="29"/>
      <c r="D122" s="29">
        <v>2013</v>
      </c>
      <c r="E122" s="30"/>
      <c r="F122" s="31"/>
      <c r="G122" s="32"/>
      <c r="H122" s="32">
        <v>5013.4</v>
      </c>
      <c r="I122" s="31">
        <f t="shared" si="1"/>
        <v>5013.4</v>
      </c>
    </row>
    <row r="123" spans="1:9" ht="12.75">
      <c r="A123" s="27" t="s">
        <v>206</v>
      </c>
      <c r="B123" s="28" t="s">
        <v>193</v>
      </c>
      <c r="C123" s="29"/>
      <c r="D123" s="29">
        <v>2013</v>
      </c>
      <c r="E123" s="30"/>
      <c r="F123" s="31"/>
      <c r="G123" s="32"/>
      <c r="H123" s="32">
        <v>3362</v>
      </c>
      <c r="I123" s="31">
        <f t="shared" si="1"/>
        <v>3362</v>
      </c>
    </row>
    <row r="124" spans="1:9" ht="12.75">
      <c r="A124" s="27" t="s">
        <v>202</v>
      </c>
      <c r="B124" s="28" t="s">
        <v>194</v>
      </c>
      <c r="C124" s="29"/>
      <c r="D124" s="29">
        <v>2013</v>
      </c>
      <c r="E124" s="30"/>
      <c r="F124" s="31"/>
      <c r="G124" s="32"/>
      <c r="H124" s="32">
        <v>1943.18</v>
      </c>
      <c r="I124" s="31">
        <f t="shared" si="1"/>
        <v>1943.18</v>
      </c>
    </row>
    <row r="125" spans="1:9" ht="12.75">
      <c r="A125" s="27" t="s">
        <v>201</v>
      </c>
      <c r="B125" s="28" t="s">
        <v>195</v>
      </c>
      <c r="C125" s="29"/>
      <c r="D125" s="29">
        <v>2013</v>
      </c>
      <c r="E125" s="30"/>
      <c r="F125" s="31"/>
      <c r="G125" s="32"/>
      <c r="H125" s="32">
        <v>3362</v>
      </c>
      <c r="I125" s="31">
        <f t="shared" si="1"/>
        <v>3362</v>
      </c>
    </row>
    <row r="126" spans="1:9" ht="12.75">
      <c r="A126" s="27" t="s">
        <v>200</v>
      </c>
      <c r="B126" s="28" t="s">
        <v>196</v>
      </c>
      <c r="C126" s="29"/>
      <c r="D126" s="29">
        <v>2013</v>
      </c>
      <c r="E126" s="30"/>
      <c r="F126" s="31"/>
      <c r="G126" s="32"/>
      <c r="H126" s="32">
        <v>3362</v>
      </c>
      <c r="I126" s="31">
        <f t="shared" si="1"/>
        <v>3362</v>
      </c>
    </row>
    <row r="127" spans="1:9" ht="12.75">
      <c r="A127" s="27" t="s">
        <v>199</v>
      </c>
      <c r="B127" s="28" t="s">
        <v>197</v>
      </c>
      <c r="C127" s="29"/>
      <c r="D127" s="29">
        <v>2013</v>
      </c>
      <c r="E127" s="30"/>
      <c r="F127" s="31"/>
      <c r="G127" s="32"/>
      <c r="H127" s="32">
        <v>3362</v>
      </c>
      <c r="I127" s="31">
        <f t="shared" si="1"/>
        <v>3362</v>
      </c>
    </row>
    <row r="128" spans="1:9" ht="12.75">
      <c r="A128" s="27"/>
      <c r="B128" s="28" t="s">
        <v>242</v>
      </c>
      <c r="C128" s="29"/>
      <c r="D128" s="29">
        <v>2013</v>
      </c>
      <c r="E128" s="30">
        <v>10000</v>
      </c>
      <c r="F128" s="31">
        <v>10000</v>
      </c>
      <c r="G128" s="32"/>
      <c r="H128" s="32"/>
      <c r="I128" s="31">
        <f t="shared" si="1"/>
        <v>10000</v>
      </c>
    </row>
    <row r="129" spans="1:9" ht="25.5">
      <c r="A129" s="27" t="s">
        <v>240</v>
      </c>
      <c r="B129" s="28" t="s">
        <v>241</v>
      </c>
      <c r="C129" s="29"/>
      <c r="D129" s="29">
        <v>2013</v>
      </c>
      <c r="E129" s="30"/>
      <c r="F129" s="31"/>
      <c r="G129" s="32">
        <v>132408</v>
      </c>
      <c r="H129" s="32"/>
      <c r="I129" s="31">
        <f t="shared" si="1"/>
        <v>132408</v>
      </c>
    </row>
    <row r="130" spans="1:9" ht="12.75">
      <c r="A130" s="27" t="s">
        <v>198</v>
      </c>
      <c r="B130" s="28" t="s">
        <v>186</v>
      </c>
      <c r="C130" s="29" t="s">
        <v>287</v>
      </c>
      <c r="D130" s="29">
        <v>2013</v>
      </c>
      <c r="E130" s="30">
        <v>120000</v>
      </c>
      <c r="F130" s="31">
        <v>120000</v>
      </c>
      <c r="G130" s="32">
        <v>9750</v>
      </c>
      <c r="H130" s="32"/>
      <c r="I130" s="31">
        <f>F130+G130+H130</f>
        <v>129750</v>
      </c>
    </row>
    <row r="131" spans="1:9" ht="12.75">
      <c r="A131" s="27"/>
      <c r="B131" s="28" t="s">
        <v>245</v>
      </c>
      <c r="C131" s="29"/>
      <c r="D131" s="29">
        <v>2013</v>
      </c>
      <c r="E131" s="30"/>
      <c r="F131" s="31"/>
      <c r="G131" s="32">
        <v>3000</v>
      </c>
      <c r="H131" s="32"/>
      <c r="I131" s="31">
        <f t="shared" si="1"/>
        <v>3000</v>
      </c>
    </row>
    <row r="132" spans="1:9" ht="12.75">
      <c r="A132" s="27"/>
      <c r="B132" s="28" t="s">
        <v>262</v>
      </c>
      <c r="C132" s="29" t="s">
        <v>263</v>
      </c>
      <c r="D132" s="29">
        <v>2013</v>
      </c>
      <c r="E132" s="30"/>
      <c r="F132" s="31"/>
      <c r="G132" s="32">
        <v>4000</v>
      </c>
      <c r="H132" s="32"/>
      <c r="I132" s="31">
        <f t="shared" si="1"/>
        <v>4000</v>
      </c>
    </row>
    <row r="133" spans="1:9" ht="12.75">
      <c r="A133" s="27" t="s">
        <v>299</v>
      </c>
      <c r="B133" s="28" t="s">
        <v>247</v>
      </c>
      <c r="C133" s="29"/>
      <c r="D133" s="29">
        <v>2013</v>
      </c>
      <c r="E133" s="30"/>
      <c r="F133" s="31"/>
      <c r="G133" s="32">
        <v>1000</v>
      </c>
      <c r="H133" s="32"/>
      <c r="I133" s="31">
        <f aca="true" t="shared" si="2" ref="I133:I149">F133+G133+H133</f>
        <v>1000</v>
      </c>
    </row>
    <row r="134" spans="1:9" ht="12.75">
      <c r="A134" s="27" t="s">
        <v>298</v>
      </c>
      <c r="B134" s="28" t="s">
        <v>249</v>
      </c>
      <c r="C134" s="29" t="s">
        <v>250</v>
      </c>
      <c r="D134" s="29">
        <v>2013</v>
      </c>
      <c r="E134" s="30"/>
      <c r="F134" s="31"/>
      <c r="G134" s="32">
        <v>1000</v>
      </c>
      <c r="H134" s="32"/>
      <c r="I134" s="31">
        <f t="shared" si="2"/>
        <v>1000</v>
      </c>
    </row>
    <row r="135" spans="1:9" ht="12.75">
      <c r="A135" s="27"/>
      <c r="B135" s="28" t="s">
        <v>251</v>
      </c>
      <c r="C135" s="29" t="s">
        <v>252</v>
      </c>
      <c r="D135" s="29">
        <v>2013</v>
      </c>
      <c r="E135" s="30"/>
      <c r="F135" s="31"/>
      <c r="G135" s="32">
        <v>1000</v>
      </c>
      <c r="H135" s="32"/>
      <c r="I135" s="31">
        <f t="shared" si="2"/>
        <v>1000</v>
      </c>
    </row>
    <row r="136" spans="1:9" ht="12.75">
      <c r="A136" s="27"/>
      <c r="B136" s="28" t="s">
        <v>253</v>
      </c>
      <c r="C136" s="29" t="s">
        <v>254</v>
      </c>
      <c r="D136" s="29">
        <v>2013</v>
      </c>
      <c r="E136" s="30"/>
      <c r="F136" s="31"/>
      <c r="G136" s="32">
        <v>1000</v>
      </c>
      <c r="H136" s="32"/>
      <c r="I136" s="31">
        <f t="shared" si="2"/>
        <v>1000</v>
      </c>
    </row>
    <row r="137" spans="1:9" ht="12.75">
      <c r="A137" s="27" t="s">
        <v>288</v>
      </c>
      <c r="B137" s="28" t="s">
        <v>255</v>
      </c>
      <c r="C137" s="29" t="s">
        <v>256</v>
      </c>
      <c r="D137" s="29">
        <v>2013</v>
      </c>
      <c r="E137" s="30"/>
      <c r="F137" s="31"/>
      <c r="G137" s="32">
        <v>1000</v>
      </c>
      <c r="H137" s="32"/>
      <c r="I137" s="31">
        <f t="shared" si="2"/>
        <v>1000</v>
      </c>
    </row>
    <row r="138" spans="1:9" ht="12.75">
      <c r="A138" s="27"/>
      <c r="B138" s="28" t="s">
        <v>282</v>
      </c>
      <c r="C138" s="29" t="s">
        <v>283</v>
      </c>
      <c r="D138" s="29">
        <v>2013</v>
      </c>
      <c r="E138" s="30"/>
      <c r="F138" s="31"/>
      <c r="G138" s="32">
        <v>5000</v>
      </c>
      <c r="H138" s="32"/>
      <c r="I138" s="31">
        <f t="shared" si="2"/>
        <v>5000</v>
      </c>
    </row>
    <row r="139" spans="1:9" ht="12.75">
      <c r="A139" s="27"/>
      <c r="B139" s="28" t="s">
        <v>257</v>
      </c>
      <c r="C139" s="29" t="s">
        <v>258</v>
      </c>
      <c r="D139" s="29">
        <v>2013</v>
      </c>
      <c r="E139" s="30"/>
      <c r="F139" s="31"/>
      <c r="G139" s="32">
        <v>1000</v>
      </c>
      <c r="H139" s="32"/>
      <c r="I139" s="31">
        <f t="shared" si="2"/>
        <v>1000</v>
      </c>
    </row>
    <row r="140" spans="1:9" ht="12.75">
      <c r="A140" s="27" t="s">
        <v>289</v>
      </c>
      <c r="B140" s="28" t="s">
        <v>260</v>
      </c>
      <c r="C140" s="29" t="s">
        <v>261</v>
      </c>
      <c r="D140" s="29">
        <v>2013</v>
      </c>
      <c r="E140" s="30"/>
      <c r="F140" s="31"/>
      <c r="G140" s="32">
        <v>5000</v>
      </c>
      <c r="H140" s="32"/>
      <c r="I140" s="31">
        <f t="shared" si="2"/>
        <v>5000</v>
      </c>
    </row>
    <row r="141" spans="1:9" ht="12.75">
      <c r="A141" s="27"/>
      <c r="B141" s="28" t="s">
        <v>310</v>
      </c>
      <c r="C141" s="29" t="s">
        <v>267</v>
      </c>
      <c r="D141" s="29">
        <v>2013</v>
      </c>
      <c r="E141" s="30"/>
      <c r="F141" s="31"/>
      <c r="G141" s="32">
        <v>5000</v>
      </c>
      <c r="H141" s="32"/>
      <c r="I141" s="31">
        <f t="shared" si="2"/>
        <v>5000</v>
      </c>
    </row>
    <row r="142" spans="1:9" ht="12.75">
      <c r="A142" s="27" t="s">
        <v>290</v>
      </c>
      <c r="B142" s="28" t="s">
        <v>268</v>
      </c>
      <c r="C142" s="29" t="s">
        <v>269</v>
      </c>
      <c r="D142" s="29">
        <v>2013</v>
      </c>
      <c r="E142" s="30"/>
      <c r="F142" s="31"/>
      <c r="G142" s="32">
        <v>1000</v>
      </c>
      <c r="H142" s="32"/>
      <c r="I142" s="31">
        <f t="shared" si="2"/>
        <v>1000</v>
      </c>
    </row>
    <row r="143" spans="1:9" ht="12.75">
      <c r="A143" s="27" t="s">
        <v>291</v>
      </c>
      <c r="B143" s="28" t="s">
        <v>270</v>
      </c>
      <c r="C143" s="29" t="s">
        <v>271</v>
      </c>
      <c r="D143" s="29">
        <v>2013</v>
      </c>
      <c r="E143" s="30"/>
      <c r="F143" s="31"/>
      <c r="G143" s="32">
        <v>1000</v>
      </c>
      <c r="H143" s="32"/>
      <c r="I143" s="31">
        <f t="shared" si="2"/>
        <v>1000</v>
      </c>
    </row>
    <row r="144" spans="1:9" ht="12.75">
      <c r="A144" s="27" t="s">
        <v>292</v>
      </c>
      <c r="B144" s="28" t="s">
        <v>272</v>
      </c>
      <c r="C144" s="29" t="s">
        <v>273</v>
      </c>
      <c r="D144" s="29">
        <v>2013</v>
      </c>
      <c r="E144" s="30"/>
      <c r="F144" s="31"/>
      <c r="G144" s="32">
        <v>2040</v>
      </c>
      <c r="H144" s="32"/>
      <c r="I144" s="31">
        <f t="shared" si="2"/>
        <v>2040</v>
      </c>
    </row>
    <row r="145" spans="1:9" ht="12.75">
      <c r="A145" s="27" t="s">
        <v>293</v>
      </c>
      <c r="B145" s="28" t="s">
        <v>275</v>
      </c>
      <c r="C145" s="29" t="s">
        <v>274</v>
      </c>
      <c r="D145" s="29">
        <v>2013</v>
      </c>
      <c r="E145" s="30"/>
      <c r="F145" s="31"/>
      <c r="G145" s="32">
        <v>2250</v>
      </c>
      <c r="H145" s="32"/>
      <c r="I145" s="31">
        <f t="shared" si="2"/>
        <v>2250</v>
      </c>
    </row>
    <row r="146" spans="1:9" ht="12.75">
      <c r="A146" s="27" t="s">
        <v>294</v>
      </c>
      <c r="B146" s="28" t="s">
        <v>276</v>
      </c>
      <c r="C146" s="29" t="s">
        <v>277</v>
      </c>
      <c r="D146" s="29">
        <v>2013</v>
      </c>
      <c r="E146" s="30"/>
      <c r="F146" s="31"/>
      <c r="G146" s="32">
        <v>2000</v>
      </c>
      <c r="H146" s="32"/>
      <c r="I146" s="31">
        <f t="shared" si="2"/>
        <v>2000</v>
      </c>
    </row>
    <row r="147" spans="1:9" ht="12.75">
      <c r="A147" s="27" t="s">
        <v>295</v>
      </c>
      <c r="B147" s="28" t="s">
        <v>281</v>
      </c>
      <c r="C147" s="29"/>
      <c r="D147" s="29">
        <v>2013</v>
      </c>
      <c r="E147" s="30"/>
      <c r="F147" s="31"/>
      <c r="G147" s="32"/>
      <c r="H147" s="32">
        <v>3362</v>
      </c>
      <c r="I147" s="31">
        <f t="shared" si="2"/>
        <v>3362</v>
      </c>
    </row>
    <row r="148" spans="1:9" ht="12.75">
      <c r="A148" s="27" t="s">
        <v>296</v>
      </c>
      <c r="B148" s="28" t="s">
        <v>285</v>
      </c>
      <c r="C148" s="29" t="s">
        <v>286</v>
      </c>
      <c r="D148" s="29">
        <v>2013</v>
      </c>
      <c r="E148" s="30"/>
      <c r="F148" s="31"/>
      <c r="G148" s="32">
        <v>17000</v>
      </c>
      <c r="H148" s="32"/>
      <c r="I148" s="31"/>
    </row>
    <row r="149" spans="1:9" ht="12.75">
      <c r="A149" s="27" t="s">
        <v>297</v>
      </c>
      <c r="B149" s="28" t="s">
        <v>280</v>
      </c>
      <c r="C149" s="29"/>
      <c r="D149" s="29">
        <v>2013</v>
      </c>
      <c r="E149" s="30"/>
      <c r="F149" s="31"/>
      <c r="G149" s="32">
        <v>2000</v>
      </c>
      <c r="H149" s="32"/>
      <c r="I149" s="31">
        <f t="shared" si="2"/>
        <v>2000</v>
      </c>
    </row>
    <row r="150" spans="1:9" ht="12.75">
      <c r="A150" s="33"/>
      <c r="B150" s="34"/>
      <c r="C150" s="35"/>
      <c r="D150" s="36"/>
      <c r="E150" s="37">
        <f>SUM(E5:E149)</f>
        <v>2097400</v>
      </c>
      <c r="F150" s="37">
        <f>SUM(F5:F149)</f>
        <v>2048757.8</v>
      </c>
      <c r="G150" s="37">
        <f>SUM(G5:G149)</f>
        <v>939891.9199999999</v>
      </c>
      <c r="H150" s="37">
        <f>SUM(H5:H149)</f>
        <v>210175.44999999995</v>
      </c>
      <c r="I150" s="37">
        <f>SUM(I5:I149)</f>
        <v>3181825.1699999995</v>
      </c>
    </row>
    <row r="151" ht="12.75">
      <c r="I151" s="13"/>
    </row>
    <row r="153" spans="1:7" s="16" customFormat="1" ht="37.5" customHeight="1">
      <c r="A153" s="193" t="s">
        <v>311</v>
      </c>
      <c r="B153" s="193"/>
      <c r="C153" s="193"/>
      <c r="D153" s="193"/>
      <c r="E153" s="193"/>
      <c r="F153" s="193"/>
      <c r="G153" s="193"/>
    </row>
    <row r="154" spans="1:6" s="16" customFormat="1" ht="12.75">
      <c r="A154" s="17"/>
      <c r="B154" s="18"/>
      <c r="D154" s="20"/>
      <c r="E154" s="19"/>
      <c r="F154" s="19"/>
    </row>
    <row r="155" spans="1:6" s="16" customFormat="1" ht="12.75">
      <c r="A155" s="17"/>
      <c r="B155" s="18"/>
      <c r="D155" s="20"/>
      <c r="E155" s="19"/>
      <c r="F155" s="19"/>
    </row>
  </sheetData>
  <sheetProtection/>
  <autoFilter ref="B2:B173"/>
  <mergeCells count="1">
    <mergeCell ref="A153:G153"/>
  </mergeCells>
  <dataValidations count="3">
    <dataValidation type="decimal" allowBlank="1" showInputMessage="1" showErrorMessage="1" errorTitle="Iznos" error="Iznos nije pravilnog formata!" sqref="G150:I150 E150:F152 E154:F322">
      <formula1>0</formula1>
      <formula2>10000000</formula2>
    </dataValidation>
    <dataValidation type="decimal" allowBlank="1" showInputMessage="1" showErrorMessage="1" errorTitle="Iznos" error="Format iznosa nije pravilno upisan!" sqref="G15 I5:I149 F5:F149">
      <formula1>0</formula1>
      <formula2>10000000000</formula2>
    </dataValidation>
    <dataValidation type="date" allowBlank="1" showInputMessage="1" showErrorMessage="1" errorTitle="Datum" error="Datum nije ispravno upisan!" sqref="D5:D149">
      <formula1>1</formula1>
      <formula2>109575</formula2>
    </dataValidation>
  </dataValidations>
  <printOptions/>
  <pageMargins left="0.15748031496062992" right="0.15748031496062992" top="0.5118110236220472" bottom="0.5905511811023623" header="0.2755905511811024" footer="0.2755905511811024"/>
  <pageSetup fitToHeight="0" fitToWidth="1" horizontalDpi="600" verticalDpi="600" orientation="landscape" pageOrder="overThenDown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zoomScalePageLayoutView="0" workbookViewId="0" topLeftCell="A90">
      <selection activeCell="B98" sqref="B98"/>
    </sheetView>
  </sheetViews>
  <sheetFormatPr defaultColWidth="9.140625" defaultRowHeight="12.75"/>
  <cols>
    <col min="1" max="1" width="13.00390625" style="0" customWidth="1"/>
    <col min="2" max="2" width="35.421875" style="0" customWidth="1"/>
    <col min="3" max="3" width="54.7109375" style="0" customWidth="1"/>
    <col min="4" max="4" width="6.7109375" style="0" customWidth="1"/>
    <col min="5" max="5" width="13.7109375" style="0" customWidth="1"/>
    <col min="6" max="6" width="12.57421875" style="0" customWidth="1"/>
    <col min="7" max="7" width="12.28125" style="0" customWidth="1"/>
    <col min="8" max="8" width="19.421875" style="58" customWidth="1"/>
  </cols>
  <sheetData>
    <row r="1" spans="1:9" ht="52.5" customHeight="1">
      <c r="A1" s="47" t="s">
        <v>324</v>
      </c>
      <c r="B1" s="14"/>
      <c r="C1" s="15"/>
      <c r="D1" s="22"/>
      <c r="E1" s="13"/>
      <c r="F1" s="13"/>
      <c r="G1" s="2"/>
      <c r="H1" s="52"/>
      <c r="I1" s="2"/>
    </row>
    <row r="2" spans="1:9" ht="12.75">
      <c r="A2" s="24">
        <v>1</v>
      </c>
      <c r="B2" s="24">
        <v>2</v>
      </c>
      <c r="C2" s="25">
        <v>3</v>
      </c>
      <c r="D2" s="26">
        <v>4</v>
      </c>
      <c r="E2" s="26">
        <v>5</v>
      </c>
      <c r="F2" s="26">
        <v>6</v>
      </c>
      <c r="G2" s="26">
        <v>7</v>
      </c>
      <c r="H2" s="53">
        <v>9</v>
      </c>
      <c r="I2" s="9"/>
    </row>
    <row r="3" spans="1:9" ht="64.5" customHeight="1">
      <c r="A3" s="10" t="s">
        <v>302</v>
      </c>
      <c r="B3" s="6" t="s">
        <v>303</v>
      </c>
      <c r="C3" s="3" t="s">
        <v>304</v>
      </c>
      <c r="D3" s="3" t="s">
        <v>305</v>
      </c>
      <c r="E3" s="12" t="s">
        <v>158</v>
      </c>
      <c r="F3" s="12" t="s">
        <v>306</v>
      </c>
      <c r="G3" s="61" t="s">
        <v>307</v>
      </c>
      <c r="H3" s="4" t="s">
        <v>348</v>
      </c>
      <c r="I3" s="9"/>
    </row>
    <row r="4" spans="1:9" ht="22.5" customHeight="1">
      <c r="A4" s="27" t="s">
        <v>0</v>
      </c>
      <c r="B4" s="28" t="s">
        <v>1</v>
      </c>
      <c r="C4" s="29" t="s">
        <v>312</v>
      </c>
      <c r="D4" s="29">
        <v>2014</v>
      </c>
      <c r="E4" s="30">
        <v>25000</v>
      </c>
      <c r="F4" s="51">
        <v>25000</v>
      </c>
      <c r="G4" s="30"/>
      <c r="H4" s="54">
        <f>SUM(F4:G4)</f>
        <v>25000</v>
      </c>
      <c r="I4" s="2"/>
    </row>
    <row r="5" spans="1:9" ht="20.25" customHeight="1">
      <c r="A5" s="27" t="s">
        <v>2</v>
      </c>
      <c r="B5" s="28" t="s">
        <v>3</v>
      </c>
      <c r="C5" s="29" t="s">
        <v>312</v>
      </c>
      <c r="D5" s="29">
        <v>2014</v>
      </c>
      <c r="E5" s="30">
        <v>10000</v>
      </c>
      <c r="F5" s="51">
        <v>10000</v>
      </c>
      <c r="G5" s="30"/>
      <c r="H5" s="54">
        <f aca="true" t="shared" si="0" ref="H5:H71">SUM(F5:G5)</f>
        <v>10000</v>
      </c>
      <c r="I5" s="2"/>
    </row>
    <row r="6" spans="1:9" ht="20.25" customHeight="1">
      <c r="A6" s="27" t="s">
        <v>4</v>
      </c>
      <c r="B6" s="28" t="s">
        <v>5</v>
      </c>
      <c r="C6" s="29" t="s">
        <v>313</v>
      </c>
      <c r="D6" s="29">
        <v>2014</v>
      </c>
      <c r="E6" s="30">
        <v>15000</v>
      </c>
      <c r="F6" s="51">
        <v>15000</v>
      </c>
      <c r="G6" s="30">
        <v>7338.68</v>
      </c>
      <c r="H6" s="54">
        <f t="shared" si="0"/>
        <v>22338.68</v>
      </c>
      <c r="I6" s="2"/>
    </row>
    <row r="7" spans="1:9" ht="21.75" customHeight="1">
      <c r="A7" s="27" t="s">
        <v>4</v>
      </c>
      <c r="B7" s="28" t="s">
        <v>6</v>
      </c>
      <c r="C7" s="29" t="s">
        <v>313</v>
      </c>
      <c r="D7" s="29">
        <v>2014</v>
      </c>
      <c r="E7" s="30">
        <v>10000</v>
      </c>
      <c r="F7" s="51">
        <v>10000</v>
      </c>
      <c r="G7" s="30"/>
      <c r="H7" s="54">
        <f t="shared" si="0"/>
        <v>10000</v>
      </c>
      <c r="I7" s="2"/>
    </row>
    <row r="8" spans="1:9" ht="19.5" customHeight="1">
      <c r="A8" s="27" t="s">
        <v>4</v>
      </c>
      <c r="B8" s="28" t="s">
        <v>7</v>
      </c>
      <c r="C8" s="29" t="s">
        <v>313</v>
      </c>
      <c r="D8" s="29">
        <v>2014</v>
      </c>
      <c r="E8" s="30">
        <v>10000</v>
      </c>
      <c r="F8" s="51">
        <v>10000</v>
      </c>
      <c r="G8" s="30"/>
      <c r="H8" s="54">
        <f t="shared" si="0"/>
        <v>10000</v>
      </c>
      <c r="I8" s="2"/>
    </row>
    <row r="9" spans="1:9" ht="21.75" customHeight="1">
      <c r="A9" s="27" t="s">
        <v>8</v>
      </c>
      <c r="B9" s="28" t="s">
        <v>9</v>
      </c>
      <c r="C9" s="29" t="s">
        <v>313</v>
      </c>
      <c r="D9" s="29">
        <v>2014</v>
      </c>
      <c r="E9" s="30">
        <v>30000</v>
      </c>
      <c r="F9" s="51">
        <v>30000</v>
      </c>
      <c r="G9" s="30">
        <v>18261.02</v>
      </c>
      <c r="H9" s="54">
        <f t="shared" si="0"/>
        <v>48261.020000000004</v>
      </c>
      <c r="I9" s="2"/>
    </row>
    <row r="10" spans="1:9" ht="22.5" customHeight="1">
      <c r="A10" s="27" t="s">
        <v>10</v>
      </c>
      <c r="B10" s="28" t="s">
        <v>11</v>
      </c>
      <c r="C10" s="29" t="s">
        <v>313</v>
      </c>
      <c r="D10" s="29">
        <v>2014</v>
      </c>
      <c r="E10" s="30">
        <v>30000</v>
      </c>
      <c r="F10" s="51">
        <v>27000</v>
      </c>
      <c r="G10" s="30">
        <v>16414.49</v>
      </c>
      <c r="H10" s="54">
        <f t="shared" si="0"/>
        <v>43414.490000000005</v>
      </c>
      <c r="I10" s="2"/>
    </row>
    <row r="11" spans="1:9" ht="21" customHeight="1">
      <c r="A11" s="27" t="s">
        <v>12</v>
      </c>
      <c r="B11" s="28" t="s">
        <v>13</v>
      </c>
      <c r="C11" s="29" t="s">
        <v>313</v>
      </c>
      <c r="D11" s="29">
        <v>2014</v>
      </c>
      <c r="E11" s="30">
        <v>2000</v>
      </c>
      <c r="F11" s="51"/>
      <c r="G11" s="30"/>
      <c r="H11" s="54">
        <f t="shared" si="0"/>
        <v>0</v>
      </c>
      <c r="I11" s="2"/>
    </row>
    <row r="12" spans="1:9" ht="22.5" customHeight="1">
      <c r="A12" s="27" t="s">
        <v>189</v>
      </c>
      <c r="B12" s="28" t="s">
        <v>188</v>
      </c>
      <c r="C12" s="29" t="s">
        <v>313</v>
      </c>
      <c r="D12" s="29">
        <v>2014</v>
      </c>
      <c r="E12" s="30">
        <v>2000</v>
      </c>
      <c r="F12" s="51">
        <v>2000</v>
      </c>
      <c r="G12" s="30"/>
      <c r="H12" s="54">
        <f t="shared" si="0"/>
        <v>2000</v>
      </c>
      <c r="I12" s="2"/>
    </row>
    <row r="13" spans="1:9" ht="23.25" customHeight="1">
      <c r="A13" s="27" t="s">
        <v>187</v>
      </c>
      <c r="B13" s="28" t="s">
        <v>160</v>
      </c>
      <c r="C13" s="29" t="s">
        <v>313</v>
      </c>
      <c r="D13" s="29">
        <v>2014</v>
      </c>
      <c r="E13" s="30">
        <v>2000</v>
      </c>
      <c r="F13" s="51">
        <v>2000</v>
      </c>
      <c r="G13" s="30"/>
      <c r="H13" s="54">
        <f t="shared" si="0"/>
        <v>2000</v>
      </c>
      <c r="I13" s="2"/>
    </row>
    <row r="14" spans="1:9" ht="22.5" customHeight="1">
      <c r="A14" s="27" t="s">
        <v>14</v>
      </c>
      <c r="B14" s="28" t="s">
        <v>15</v>
      </c>
      <c r="C14" s="29" t="s">
        <v>313</v>
      </c>
      <c r="D14" s="29">
        <v>2014</v>
      </c>
      <c r="E14" s="30">
        <v>2000</v>
      </c>
      <c r="F14" s="51">
        <v>2000</v>
      </c>
      <c r="G14" s="30"/>
      <c r="H14" s="54">
        <f t="shared" si="0"/>
        <v>2000</v>
      </c>
      <c r="I14" s="2"/>
    </row>
    <row r="15" spans="1:9" ht="21.75" customHeight="1">
      <c r="A15" s="27" t="s">
        <v>18</v>
      </c>
      <c r="B15" s="28" t="s">
        <v>19</v>
      </c>
      <c r="C15" s="29" t="s">
        <v>313</v>
      </c>
      <c r="D15" s="29">
        <v>2014</v>
      </c>
      <c r="E15" s="30">
        <v>2000</v>
      </c>
      <c r="F15" s="51"/>
      <c r="G15" s="30"/>
      <c r="H15" s="54">
        <f t="shared" si="0"/>
        <v>0</v>
      </c>
      <c r="I15" s="2"/>
    </row>
    <row r="16" spans="1:9" ht="21" customHeight="1">
      <c r="A16" s="27" t="s">
        <v>22</v>
      </c>
      <c r="B16" s="28" t="s">
        <v>23</v>
      </c>
      <c r="C16" s="29" t="s">
        <v>313</v>
      </c>
      <c r="D16" s="29">
        <v>2014</v>
      </c>
      <c r="E16" s="30">
        <v>10000</v>
      </c>
      <c r="F16" s="51"/>
      <c r="G16" s="30"/>
      <c r="H16" s="54">
        <f t="shared" si="0"/>
        <v>0</v>
      </c>
      <c r="I16" s="2"/>
    </row>
    <row r="17" spans="1:9" ht="21.75" customHeight="1">
      <c r="A17" s="27" t="s">
        <v>24</v>
      </c>
      <c r="B17" s="28" t="s">
        <v>185</v>
      </c>
      <c r="C17" s="29" t="s">
        <v>313</v>
      </c>
      <c r="D17" s="29">
        <v>2014</v>
      </c>
      <c r="E17" s="30">
        <v>3000</v>
      </c>
      <c r="F17" s="51"/>
      <c r="G17" s="30"/>
      <c r="H17" s="54">
        <f t="shared" si="0"/>
        <v>0</v>
      </c>
      <c r="I17" s="2"/>
    </row>
    <row r="18" spans="1:9" ht="22.5" customHeight="1">
      <c r="A18" s="27" t="s">
        <v>25</v>
      </c>
      <c r="B18" s="28" t="s">
        <v>26</v>
      </c>
      <c r="C18" s="29" t="s">
        <v>313</v>
      </c>
      <c r="D18" s="29">
        <v>2014</v>
      </c>
      <c r="E18" s="30">
        <v>10000</v>
      </c>
      <c r="F18" s="51">
        <v>10000</v>
      </c>
      <c r="G18" s="30"/>
      <c r="H18" s="54">
        <f t="shared" si="0"/>
        <v>10000</v>
      </c>
      <c r="I18" s="2"/>
    </row>
    <row r="19" spans="1:9" ht="21" customHeight="1">
      <c r="A19" s="27" t="s">
        <v>29</v>
      </c>
      <c r="B19" s="28" t="s">
        <v>30</v>
      </c>
      <c r="C19" s="29" t="s">
        <v>313</v>
      </c>
      <c r="D19" s="29">
        <v>2014</v>
      </c>
      <c r="E19" s="30">
        <v>20000</v>
      </c>
      <c r="F19" s="51">
        <v>20000</v>
      </c>
      <c r="G19" s="30"/>
      <c r="H19" s="54">
        <f t="shared" si="0"/>
        <v>20000</v>
      </c>
      <c r="I19" s="2"/>
    </row>
    <row r="20" spans="1:9" ht="21" customHeight="1">
      <c r="A20" s="27" t="s">
        <v>31</v>
      </c>
      <c r="B20" s="28" t="s">
        <v>32</v>
      </c>
      <c r="C20" s="29" t="s">
        <v>313</v>
      </c>
      <c r="D20" s="29">
        <v>2014</v>
      </c>
      <c r="E20" s="30">
        <v>5000</v>
      </c>
      <c r="F20" s="51">
        <v>5000</v>
      </c>
      <c r="G20" s="30"/>
      <c r="H20" s="54">
        <f t="shared" si="0"/>
        <v>5000</v>
      </c>
      <c r="I20" s="2"/>
    </row>
    <row r="21" spans="1:9" ht="22.5" customHeight="1">
      <c r="A21" s="27" t="s">
        <v>224</v>
      </c>
      <c r="B21" s="28" t="s">
        <v>33</v>
      </c>
      <c r="C21" s="29" t="s">
        <v>313</v>
      </c>
      <c r="D21" s="29">
        <v>2014</v>
      </c>
      <c r="E21" s="30">
        <v>4000</v>
      </c>
      <c r="F21" s="51">
        <v>3000</v>
      </c>
      <c r="G21" s="30"/>
      <c r="H21" s="54">
        <f t="shared" si="0"/>
        <v>3000</v>
      </c>
      <c r="I21" s="2"/>
    </row>
    <row r="22" spans="1:9" ht="21.75" customHeight="1">
      <c r="A22" s="27" t="s">
        <v>34</v>
      </c>
      <c r="B22" s="28" t="s">
        <v>35</v>
      </c>
      <c r="C22" s="29" t="s">
        <v>313</v>
      </c>
      <c r="D22" s="29">
        <v>2014</v>
      </c>
      <c r="E22" s="30">
        <v>4000</v>
      </c>
      <c r="F22" s="51">
        <v>4000</v>
      </c>
      <c r="G22" s="30"/>
      <c r="H22" s="54">
        <f t="shared" si="0"/>
        <v>4000</v>
      </c>
      <c r="I22" s="2"/>
    </row>
    <row r="23" spans="1:9" ht="20.25" customHeight="1">
      <c r="A23" s="27" t="s">
        <v>38</v>
      </c>
      <c r="B23" s="28" t="s">
        <v>161</v>
      </c>
      <c r="C23" s="29" t="s">
        <v>313</v>
      </c>
      <c r="D23" s="29">
        <v>2014</v>
      </c>
      <c r="E23" s="30">
        <v>15000</v>
      </c>
      <c r="F23" s="51">
        <v>15000</v>
      </c>
      <c r="G23" s="30">
        <v>5000</v>
      </c>
      <c r="H23" s="54">
        <f t="shared" si="0"/>
        <v>20000</v>
      </c>
      <c r="I23" s="2"/>
    </row>
    <row r="24" spans="1:9" ht="21" customHeight="1">
      <c r="A24" s="27" t="s">
        <v>39</v>
      </c>
      <c r="B24" s="28" t="s">
        <v>40</v>
      </c>
      <c r="C24" s="29" t="s">
        <v>313</v>
      </c>
      <c r="D24" s="29">
        <v>2014</v>
      </c>
      <c r="E24" s="30">
        <v>20000</v>
      </c>
      <c r="F24" s="51">
        <v>20000</v>
      </c>
      <c r="G24" s="30"/>
      <c r="H24" s="54">
        <f t="shared" si="0"/>
        <v>20000</v>
      </c>
      <c r="I24" s="2"/>
    </row>
    <row r="25" spans="1:9" ht="22.5" customHeight="1">
      <c r="A25" s="27" t="s">
        <v>41</v>
      </c>
      <c r="B25" s="28" t="s">
        <v>42</v>
      </c>
      <c r="C25" s="29" t="s">
        <v>313</v>
      </c>
      <c r="D25" s="29">
        <v>2014</v>
      </c>
      <c r="E25" s="30">
        <v>10000</v>
      </c>
      <c r="F25" s="51">
        <v>10000</v>
      </c>
      <c r="G25" s="30"/>
      <c r="H25" s="54">
        <f t="shared" si="0"/>
        <v>10000</v>
      </c>
      <c r="I25" s="2"/>
    </row>
    <row r="26" spans="1:9" ht="27" customHeight="1">
      <c r="A26" s="27" t="s">
        <v>43</v>
      </c>
      <c r="B26" s="28" t="s">
        <v>44</v>
      </c>
      <c r="C26" s="29" t="s">
        <v>313</v>
      </c>
      <c r="D26" s="29">
        <v>2014</v>
      </c>
      <c r="E26" s="30">
        <v>7000</v>
      </c>
      <c r="F26" s="51">
        <v>7000</v>
      </c>
      <c r="G26" s="30"/>
      <c r="H26" s="54">
        <f t="shared" si="0"/>
        <v>7000</v>
      </c>
      <c r="I26" s="2"/>
    </row>
    <row r="27" spans="1:9" ht="24.75" customHeight="1">
      <c r="A27" s="27" t="s">
        <v>45</v>
      </c>
      <c r="B27" s="28" t="s">
        <v>46</v>
      </c>
      <c r="C27" s="29" t="s">
        <v>313</v>
      </c>
      <c r="D27" s="29">
        <v>2014</v>
      </c>
      <c r="E27" s="30">
        <v>3000</v>
      </c>
      <c r="F27" s="51">
        <v>3000</v>
      </c>
      <c r="G27" s="30"/>
      <c r="H27" s="54">
        <f t="shared" si="0"/>
        <v>3000</v>
      </c>
      <c r="I27" s="2"/>
    </row>
    <row r="28" spans="1:9" ht="28.5" customHeight="1">
      <c r="A28" s="27" t="s">
        <v>127</v>
      </c>
      <c r="B28" s="28" t="s">
        <v>128</v>
      </c>
      <c r="C28" s="29" t="s">
        <v>313</v>
      </c>
      <c r="D28" s="29">
        <v>2014</v>
      </c>
      <c r="E28" s="30">
        <v>3000</v>
      </c>
      <c r="F28" s="51">
        <v>3000</v>
      </c>
      <c r="G28" s="30"/>
      <c r="H28" s="54">
        <f t="shared" si="0"/>
        <v>3000</v>
      </c>
      <c r="I28" s="2"/>
    </row>
    <row r="29" spans="1:9" ht="35.25" customHeight="1">
      <c r="A29" s="27" t="s">
        <v>222</v>
      </c>
      <c r="B29" s="28" t="s">
        <v>223</v>
      </c>
      <c r="C29" s="29" t="s">
        <v>313</v>
      </c>
      <c r="D29" s="29">
        <v>2014</v>
      </c>
      <c r="E29" s="30">
        <v>1000</v>
      </c>
      <c r="F29" s="51">
        <v>1000</v>
      </c>
      <c r="G29" s="30"/>
      <c r="H29" s="54">
        <f t="shared" si="0"/>
        <v>1000</v>
      </c>
      <c r="I29" s="2"/>
    </row>
    <row r="30" spans="1:9" ht="25.5" customHeight="1">
      <c r="A30" s="27" t="s">
        <v>220</v>
      </c>
      <c r="B30" s="28" t="s">
        <v>163</v>
      </c>
      <c r="C30" s="29" t="s">
        <v>313</v>
      </c>
      <c r="D30" s="29">
        <v>2014</v>
      </c>
      <c r="E30" s="30">
        <v>10000</v>
      </c>
      <c r="F30" s="51">
        <v>6000</v>
      </c>
      <c r="G30" s="30"/>
      <c r="H30" s="54">
        <f t="shared" si="0"/>
        <v>6000</v>
      </c>
      <c r="I30" s="2"/>
    </row>
    <row r="31" spans="1:9" ht="25.5" customHeight="1">
      <c r="A31" s="27" t="s">
        <v>299</v>
      </c>
      <c r="B31" s="45" t="s">
        <v>347</v>
      </c>
      <c r="C31" s="29" t="s">
        <v>313</v>
      </c>
      <c r="D31" s="43">
        <v>2014</v>
      </c>
      <c r="E31" s="44">
        <v>1000</v>
      </c>
      <c r="F31" s="44">
        <v>1000</v>
      </c>
      <c r="G31" s="44"/>
      <c r="H31" s="54">
        <f t="shared" si="0"/>
        <v>1000</v>
      </c>
      <c r="I31" s="2"/>
    </row>
    <row r="32" spans="1:9" ht="25.5" customHeight="1">
      <c r="A32" s="46"/>
      <c r="B32" s="39" t="s">
        <v>320</v>
      </c>
      <c r="C32" s="29" t="s">
        <v>313</v>
      </c>
      <c r="D32" s="43">
        <v>2014</v>
      </c>
      <c r="E32" s="44">
        <v>2000</v>
      </c>
      <c r="F32" s="40"/>
      <c r="G32" s="40"/>
      <c r="H32" s="54">
        <f>SUM(F32:G32)</f>
        <v>0</v>
      </c>
      <c r="I32" s="2"/>
    </row>
    <row r="33" spans="1:9" ht="26.25" customHeight="1">
      <c r="A33" s="27" t="s">
        <v>190</v>
      </c>
      <c r="B33" s="28" t="s">
        <v>191</v>
      </c>
      <c r="C33" s="29" t="s">
        <v>313</v>
      </c>
      <c r="D33" s="29">
        <v>2014</v>
      </c>
      <c r="E33" s="30"/>
      <c r="F33" s="51"/>
      <c r="G33" s="30">
        <v>2000</v>
      </c>
      <c r="H33" s="54">
        <f t="shared" si="0"/>
        <v>2000</v>
      </c>
      <c r="I33" s="2"/>
    </row>
    <row r="34" spans="1:9" ht="21.75" customHeight="1">
      <c r="A34" s="27" t="s">
        <v>47</v>
      </c>
      <c r="B34" s="28" t="s">
        <v>48</v>
      </c>
      <c r="C34" s="29" t="s">
        <v>314</v>
      </c>
      <c r="D34" s="29">
        <v>2014</v>
      </c>
      <c r="E34" s="30">
        <v>80000</v>
      </c>
      <c r="F34" s="51">
        <v>80000</v>
      </c>
      <c r="G34" s="30">
        <v>675</v>
      </c>
      <c r="H34" s="54">
        <f t="shared" si="0"/>
        <v>80675</v>
      </c>
      <c r="I34" s="2"/>
    </row>
    <row r="35" spans="1:9" ht="29.25" customHeight="1">
      <c r="A35" s="27" t="s">
        <v>49</v>
      </c>
      <c r="B35" s="28" t="s">
        <v>50</v>
      </c>
      <c r="C35" s="29" t="s">
        <v>314</v>
      </c>
      <c r="D35" s="29">
        <v>2014</v>
      </c>
      <c r="E35" s="30">
        <v>65000</v>
      </c>
      <c r="F35" s="51">
        <v>65000</v>
      </c>
      <c r="G35" s="30">
        <v>6550</v>
      </c>
      <c r="H35" s="54">
        <f t="shared" si="0"/>
        <v>71550</v>
      </c>
      <c r="I35" s="2"/>
    </row>
    <row r="36" spans="1:9" ht="19.5" customHeight="1">
      <c r="A36" s="27" t="s">
        <v>51</v>
      </c>
      <c r="B36" s="28" t="s">
        <v>52</v>
      </c>
      <c r="C36" s="29" t="s">
        <v>314</v>
      </c>
      <c r="D36" s="29">
        <v>2014</v>
      </c>
      <c r="E36" s="30">
        <v>390000</v>
      </c>
      <c r="F36" s="51">
        <v>390000</v>
      </c>
      <c r="G36" s="30">
        <v>12050</v>
      </c>
      <c r="H36" s="54">
        <f t="shared" si="0"/>
        <v>402050</v>
      </c>
      <c r="I36" s="2"/>
    </row>
    <row r="37" spans="1:9" ht="18" customHeight="1">
      <c r="A37" s="27" t="s">
        <v>53</v>
      </c>
      <c r="B37" s="28" t="s">
        <v>54</v>
      </c>
      <c r="C37" s="29" t="s">
        <v>314</v>
      </c>
      <c r="D37" s="29">
        <v>2014</v>
      </c>
      <c r="E37" s="30">
        <v>40000</v>
      </c>
      <c r="F37" s="51">
        <v>40000</v>
      </c>
      <c r="G37" s="30">
        <v>1000</v>
      </c>
      <c r="H37" s="54">
        <f t="shared" si="0"/>
        <v>41000</v>
      </c>
      <c r="I37" s="2"/>
    </row>
    <row r="38" spans="1:9" ht="18" customHeight="1">
      <c r="A38" s="27" t="s">
        <v>55</v>
      </c>
      <c r="B38" s="28" t="s">
        <v>56</v>
      </c>
      <c r="C38" s="29" t="s">
        <v>314</v>
      </c>
      <c r="D38" s="29">
        <v>2014</v>
      </c>
      <c r="E38" s="30">
        <v>160000</v>
      </c>
      <c r="F38" s="51">
        <v>160000</v>
      </c>
      <c r="G38" s="30">
        <v>2850</v>
      </c>
      <c r="H38" s="54">
        <f t="shared" si="0"/>
        <v>162850</v>
      </c>
      <c r="I38" s="2"/>
    </row>
    <row r="39" spans="1:9" ht="19.5" customHeight="1">
      <c r="A39" s="27" t="s">
        <v>57</v>
      </c>
      <c r="B39" s="28" t="s">
        <v>58</v>
      </c>
      <c r="C39" s="29" t="s">
        <v>314</v>
      </c>
      <c r="D39" s="29">
        <v>2014</v>
      </c>
      <c r="E39" s="30">
        <v>50000</v>
      </c>
      <c r="F39" s="51">
        <v>50000</v>
      </c>
      <c r="G39" s="30">
        <v>5000</v>
      </c>
      <c r="H39" s="54">
        <f t="shared" si="0"/>
        <v>55000</v>
      </c>
      <c r="I39" s="2"/>
    </row>
    <row r="40" spans="1:9" ht="21" customHeight="1">
      <c r="A40" s="27" t="s">
        <v>59</v>
      </c>
      <c r="B40" s="28" t="s">
        <v>60</v>
      </c>
      <c r="C40" s="29" t="s">
        <v>314</v>
      </c>
      <c r="D40" s="29">
        <v>2014</v>
      </c>
      <c r="E40" s="30">
        <v>35000</v>
      </c>
      <c r="F40" s="51">
        <v>35000</v>
      </c>
      <c r="G40" s="30">
        <v>3000</v>
      </c>
      <c r="H40" s="54">
        <f t="shared" si="0"/>
        <v>38000</v>
      </c>
      <c r="I40" s="2"/>
    </row>
    <row r="41" spans="1:9" ht="24.75" customHeight="1">
      <c r="A41" s="27" t="s">
        <v>63</v>
      </c>
      <c r="B41" s="28" t="s">
        <v>64</v>
      </c>
      <c r="C41" s="29" t="s">
        <v>314</v>
      </c>
      <c r="D41" s="29">
        <v>2014</v>
      </c>
      <c r="E41" s="30">
        <v>12000</v>
      </c>
      <c r="F41" s="51">
        <v>11500</v>
      </c>
      <c r="G41" s="30"/>
      <c r="H41" s="54">
        <f t="shared" si="0"/>
        <v>11500</v>
      </c>
      <c r="I41" s="2"/>
    </row>
    <row r="42" spans="1:9" ht="27" customHeight="1">
      <c r="A42" s="27" t="s">
        <v>219</v>
      </c>
      <c r="B42" s="28" t="s">
        <v>130</v>
      </c>
      <c r="C42" s="29" t="s">
        <v>314</v>
      </c>
      <c r="D42" s="29">
        <v>2014</v>
      </c>
      <c r="E42" s="30">
        <v>5000</v>
      </c>
      <c r="F42" s="51">
        <v>5000</v>
      </c>
      <c r="G42" s="30"/>
      <c r="H42" s="54">
        <f t="shared" si="0"/>
        <v>5000</v>
      </c>
      <c r="I42" s="2"/>
    </row>
    <row r="43" spans="1:9" ht="24" customHeight="1">
      <c r="A43" s="27" t="s">
        <v>218</v>
      </c>
      <c r="B43" s="28" t="s">
        <v>129</v>
      </c>
      <c r="C43" s="29" t="s">
        <v>314</v>
      </c>
      <c r="D43" s="29">
        <v>2014</v>
      </c>
      <c r="E43" s="30">
        <v>5000</v>
      </c>
      <c r="F43" s="51">
        <v>5000</v>
      </c>
      <c r="G43" s="30"/>
      <c r="H43" s="54">
        <f t="shared" si="0"/>
        <v>5000</v>
      </c>
      <c r="I43" s="2"/>
    </row>
    <row r="44" spans="1:9" ht="22.5" customHeight="1">
      <c r="A44" s="27" t="s">
        <v>67</v>
      </c>
      <c r="B44" s="28" t="s">
        <v>68</v>
      </c>
      <c r="C44" s="29" t="s">
        <v>314</v>
      </c>
      <c r="D44" s="29">
        <v>2014</v>
      </c>
      <c r="E44" s="30">
        <v>5000</v>
      </c>
      <c r="F44" s="51">
        <v>5000</v>
      </c>
      <c r="G44" s="30"/>
      <c r="H44" s="54">
        <f t="shared" si="0"/>
        <v>5000</v>
      </c>
      <c r="I44" s="2"/>
    </row>
    <row r="45" spans="1:9" ht="24" customHeight="1">
      <c r="A45" s="27" t="s">
        <v>69</v>
      </c>
      <c r="B45" s="28" t="s">
        <v>70</v>
      </c>
      <c r="C45" s="29" t="s">
        <v>314</v>
      </c>
      <c r="D45" s="29">
        <v>2014</v>
      </c>
      <c r="E45" s="30">
        <v>40000</v>
      </c>
      <c r="F45" s="51">
        <v>40000</v>
      </c>
      <c r="G45" s="30">
        <v>3000</v>
      </c>
      <c r="H45" s="54">
        <f t="shared" si="0"/>
        <v>43000</v>
      </c>
      <c r="I45" s="2"/>
    </row>
    <row r="46" spans="1:9" ht="24.75" customHeight="1">
      <c r="A46" s="27" t="s">
        <v>71</v>
      </c>
      <c r="B46" s="28" t="s">
        <v>72</v>
      </c>
      <c r="C46" s="29" t="s">
        <v>314</v>
      </c>
      <c r="D46" s="29">
        <v>2014</v>
      </c>
      <c r="E46" s="30">
        <v>5000</v>
      </c>
      <c r="F46" s="51">
        <v>5000</v>
      </c>
      <c r="G46" s="30"/>
      <c r="H46" s="54">
        <f t="shared" si="0"/>
        <v>5000</v>
      </c>
      <c r="I46" s="2"/>
    </row>
    <row r="47" spans="1:9" ht="22.5" customHeight="1">
      <c r="A47" s="27" t="s">
        <v>73</v>
      </c>
      <c r="B47" s="28" t="s">
        <v>74</v>
      </c>
      <c r="C47" s="29" t="s">
        <v>314</v>
      </c>
      <c r="D47" s="29">
        <v>2014</v>
      </c>
      <c r="E47" s="30">
        <v>5000</v>
      </c>
      <c r="F47" s="51"/>
      <c r="G47" s="30"/>
      <c r="H47" s="54">
        <f t="shared" si="0"/>
        <v>0</v>
      </c>
      <c r="I47" s="2"/>
    </row>
    <row r="48" spans="1:9" ht="25.5" customHeight="1">
      <c r="A48" s="27" t="s">
        <v>75</v>
      </c>
      <c r="B48" s="28" t="s">
        <v>76</v>
      </c>
      <c r="C48" s="29" t="s">
        <v>314</v>
      </c>
      <c r="D48" s="29">
        <v>2014</v>
      </c>
      <c r="E48" s="30">
        <v>3800</v>
      </c>
      <c r="F48" s="51">
        <v>3800</v>
      </c>
      <c r="G48" s="30"/>
      <c r="H48" s="54">
        <f t="shared" si="0"/>
        <v>3800</v>
      </c>
      <c r="I48" s="2"/>
    </row>
    <row r="49" spans="1:9" ht="23.25" customHeight="1">
      <c r="A49" s="27" t="s">
        <v>77</v>
      </c>
      <c r="B49" s="28" t="s">
        <v>78</v>
      </c>
      <c r="C49" s="29" t="s">
        <v>314</v>
      </c>
      <c r="D49" s="29">
        <v>2014</v>
      </c>
      <c r="E49" s="30">
        <v>15000</v>
      </c>
      <c r="F49" s="51">
        <v>14100</v>
      </c>
      <c r="G49" s="30"/>
      <c r="H49" s="54">
        <f t="shared" si="0"/>
        <v>14100</v>
      </c>
      <c r="I49" s="2"/>
    </row>
    <row r="50" spans="1:9" ht="24.75" customHeight="1">
      <c r="A50" s="27" t="s">
        <v>79</v>
      </c>
      <c r="B50" s="28" t="s">
        <v>80</v>
      </c>
      <c r="C50" s="29" t="s">
        <v>314</v>
      </c>
      <c r="D50" s="29">
        <v>2014</v>
      </c>
      <c r="E50" s="30">
        <v>25000</v>
      </c>
      <c r="F50" s="51">
        <v>25000</v>
      </c>
      <c r="G50" s="30">
        <v>2270</v>
      </c>
      <c r="H50" s="54">
        <f t="shared" si="0"/>
        <v>27270</v>
      </c>
      <c r="I50" s="2"/>
    </row>
    <row r="51" spans="1:9" ht="22.5" customHeight="1">
      <c r="A51" s="27" t="s">
        <v>81</v>
      </c>
      <c r="B51" s="28" t="s">
        <v>82</v>
      </c>
      <c r="C51" s="29" t="s">
        <v>314</v>
      </c>
      <c r="D51" s="29">
        <v>2014</v>
      </c>
      <c r="E51" s="30">
        <v>10000</v>
      </c>
      <c r="F51" s="51">
        <v>10000</v>
      </c>
      <c r="G51" s="30"/>
      <c r="H51" s="54">
        <f t="shared" si="0"/>
        <v>10000</v>
      </c>
      <c r="I51" s="2"/>
    </row>
    <row r="52" spans="1:9" ht="22.5" customHeight="1">
      <c r="A52" s="27" t="s">
        <v>84</v>
      </c>
      <c r="B52" s="28" t="s">
        <v>85</v>
      </c>
      <c r="C52" s="29" t="s">
        <v>314</v>
      </c>
      <c r="D52" s="29">
        <v>2014</v>
      </c>
      <c r="E52" s="30">
        <v>35000</v>
      </c>
      <c r="F52" s="51">
        <v>35000</v>
      </c>
      <c r="G52" s="30"/>
      <c r="H52" s="54">
        <f t="shared" si="0"/>
        <v>35000</v>
      </c>
      <c r="I52" s="2"/>
    </row>
    <row r="53" spans="1:9" ht="21.75" customHeight="1">
      <c r="A53" s="27" t="s">
        <v>86</v>
      </c>
      <c r="B53" s="28" t="s">
        <v>87</v>
      </c>
      <c r="C53" s="29" t="s">
        <v>314</v>
      </c>
      <c r="D53" s="29">
        <v>2014</v>
      </c>
      <c r="E53" s="30">
        <v>10000</v>
      </c>
      <c r="F53" s="51">
        <v>10000</v>
      </c>
      <c r="G53" s="30">
        <v>200</v>
      </c>
      <c r="H53" s="54">
        <f t="shared" si="0"/>
        <v>10200</v>
      </c>
      <c r="I53" s="2"/>
    </row>
    <row r="54" spans="1:9" ht="25.5" customHeight="1">
      <c r="A54" s="27" t="s">
        <v>88</v>
      </c>
      <c r="B54" s="28" t="s">
        <v>89</v>
      </c>
      <c r="C54" s="29" t="s">
        <v>314</v>
      </c>
      <c r="D54" s="29">
        <v>2014</v>
      </c>
      <c r="E54" s="30">
        <v>15000</v>
      </c>
      <c r="F54" s="51">
        <v>7500</v>
      </c>
      <c r="G54" s="30"/>
      <c r="H54" s="54">
        <f t="shared" si="0"/>
        <v>7500</v>
      </c>
      <c r="I54" s="2"/>
    </row>
    <row r="55" spans="1:9" ht="28.5" customHeight="1">
      <c r="A55" s="27" t="s">
        <v>217</v>
      </c>
      <c r="B55" s="28" t="s">
        <v>159</v>
      </c>
      <c r="C55" s="29" t="s">
        <v>314</v>
      </c>
      <c r="D55" s="29">
        <v>2014</v>
      </c>
      <c r="E55" s="30">
        <v>25000</v>
      </c>
      <c r="F55" s="51">
        <v>25000</v>
      </c>
      <c r="G55" s="30">
        <v>4000</v>
      </c>
      <c r="H55" s="54">
        <f t="shared" si="0"/>
        <v>29000</v>
      </c>
      <c r="I55" s="2"/>
    </row>
    <row r="56" spans="1:9" ht="25.5" customHeight="1">
      <c r="A56" s="27">
        <v>43320920196</v>
      </c>
      <c r="B56" s="28" t="s">
        <v>90</v>
      </c>
      <c r="C56" s="29" t="s">
        <v>315</v>
      </c>
      <c r="D56" s="29">
        <v>2014</v>
      </c>
      <c r="E56" s="30">
        <v>70000</v>
      </c>
      <c r="F56" s="51">
        <v>67800</v>
      </c>
      <c r="G56" s="30"/>
      <c r="H56" s="54">
        <f t="shared" si="0"/>
        <v>67800</v>
      </c>
      <c r="I56" s="2"/>
    </row>
    <row r="57" spans="1:9" ht="26.25" customHeight="1">
      <c r="A57" s="27" t="s">
        <v>91</v>
      </c>
      <c r="B57" s="28" t="s">
        <v>169</v>
      </c>
      <c r="C57" s="29" t="s">
        <v>315</v>
      </c>
      <c r="D57" s="29">
        <v>2014</v>
      </c>
      <c r="E57" s="30">
        <v>56000</v>
      </c>
      <c r="F57" s="51">
        <v>48600</v>
      </c>
      <c r="G57" s="30"/>
      <c r="H57" s="54">
        <f t="shared" si="0"/>
        <v>48600</v>
      </c>
      <c r="I57" s="2"/>
    </row>
    <row r="58" spans="1:9" ht="25.5" customHeight="1">
      <c r="A58" s="27" t="s">
        <v>92</v>
      </c>
      <c r="B58" s="28" t="s">
        <v>93</v>
      </c>
      <c r="C58" s="29" t="s">
        <v>315</v>
      </c>
      <c r="D58" s="29">
        <v>2014</v>
      </c>
      <c r="E58" s="30">
        <v>20000</v>
      </c>
      <c r="F58" s="51">
        <v>1300</v>
      </c>
      <c r="G58" s="30"/>
      <c r="H58" s="54">
        <f t="shared" si="0"/>
        <v>1300</v>
      </c>
      <c r="I58" s="2"/>
    </row>
    <row r="59" spans="1:9" ht="26.25" customHeight="1">
      <c r="A59" s="27" t="s">
        <v>94</v>
      </c>
      <c r="B59" s="28" t="s">
        <v>95</v>
      </c>
      <c r="C59" s="29" t="s">
        <v>315</v>
      </c>
      <c r="D59" s="29">
        <v>2014</v>
      </c>
      <c r="E59" s="30">
        <v>22000</v>
      </c>
      <c r="F59" s="51">
        <v>22000</v>
      </c>
      <c r="G59" s="30">
        <v>4500</v>
      </c>
      <c r="H59" s="54">
        <f t="shared" si="0"/>
        <v>26500</v>
      </c>
      <c r="I59" s="2"/>
    </row>
    <row r="60" spans="1:9" ht="29.25" customHeight="1">
      <c r="A60" s="27" t="s">
        <v>96</v>
      </c>
      <c r="B60" s="28" t="s">
        <v>97</v>
      </c>
      <c r="C60" s="29" t="s">
        <v>315</v>
      </c>
      <c r="D60" s="29">
        <v>2014</v>
      </c>
      <c r="E60" s="30">
        <v>20000</v>
      </c>
      <c r="F60" s="51">
        <v>20000</v>
      </c>
      <c r="G60" s="30"/>
      <c r="H60" s="54">
        <f t="shared" si="0"/>
        <v>20000</v>
      </c>
      <c r="I60" s="2"/>
    </row>
    <row r="61" spans="1:9" ht="23.25" customHeight="1">
      <c r="A61" s="27" t="s">
        <v>132</v>
      </c>
      <c r="B61" s="28" t="s">
        <v>131</v>
      </c>
      <c r="C61" s="29" t="s">
        <v>315</v>
      </c>
      <c r="D61" s="29">
        <v>2014</v>
      </c>
      <c r="E61" s="30">
        <v>20000</v>
      </c>
      <c r="F61" s="51">
        <v>20000</v>
      </c>
      <c r="G61" s="30"/>
      <c r="H61" s="54">
        <f t="shared" si="0"/>
        <v>20000</v>
      </c>
      <c r="I61" s="2"/>
    </row>
    <row r="62" spans="1:9" ht="27" customHeight="1">
      <c r="A62" s="27" t="s">
        <v>98</v>
      </c>
      <c r="B62" s="28" t="s">
        <v>244</v>
      </c>
      <c r="C62" s="29" t="s">
        <v>315</v>
      </c>
      <c r="D62" s="29">
        <v>2014</v>
      </c>
      <c r="E62" s="30">
        <v>15000</v>
      </c>
      <c r="F62" s="51">
        <v>15000</v>
      </c>
      <c r="G62" s="30"/>
      <c r="H62" s="54">
        <f t="shared" si="0"/>
        <v>15000</v>
      </c>
      <c r="I62" s="2"/>
    </row>
    <row r="63" spans="1:9" ht="30" customHeight="1">
      <c r="A63" s="27" t="s">
        <v>216</v>
      </c>
      <c r="B63" s="28" t="s">
        <v>155</v>
      </c>
      <c r="C63" s="29" t="s">
        <v>315</v>
      </c>
      <c r="D63" s="29">
        <v>2014</v>
      </c>
      <c r="E63" s="30">
        <v>15000</v>
      </c>
      <c r="F63" s="51">
        <v>15920</v>
      </c>
      <c r="G63" s="30"/>
      <c r="H63" s="54">
        <f t="shared" si="0"/>
        <v>15920</v>
      </c>
      <c r="I63" s="2"/>
    </row>
    <row r="64" spans="1:9" ht="25.5" customHeight="1">
      <c r="A64" s="27" t="s">
        <v>215</v>
      </c>
      <c r="B64" s="28" t="s">
        <v>156</v>
      </c>
      <c r="C64" s="29" t="s">
        <v>315</v>
      </c>
      <c r="D64" s="29">
        <v>2014</v>
      </c>
      <c r="E64" s="30">
        <v>5000</v>
      </c>
      <c r="F64" s="51">
        <v>5000</v>
      </c>
      <c r="G64" s="30">
        <v>1000</v>
      </c>
      <c r="H64" s="54">
        <f t="shared" si="0"/>
        <v>6000</v>
      </c>
      <c r="I64" s="2"/>
    </row>
    <row r="65" spans="1:9" ht="27.75" customHeight="1">
      <c r="A65" s="27" t="s">
        <v>103</v>
      </c>
      <c r="B65" s="28" t="s">
        <v>104</v>
      </c>
      <c r="C65" s="29" t="s">
        <v>315</v>
      </c>
      <c r="D65" s="29">
        <v>2014</v>
      </c>
      <c r="E65" s="30">
        <v>2000</v>
      </c>
      <c r="F65" s="51">
        <v>2000</v>
      </c>
      <c r="G65" s="30"/>
      <c r="H65" s="54">
        <f t="shared" si="0"/>
        <v>2000</v>
      </c>
      <c r="I65" s="2"/>
    </row>
    <row r="66" spans="1:9" ht="23.25" customHeight="1">
      <c r="A66" s="27" t="s">
        <v>105</v>
      </c>
      <c r="B66" s="28" t="s">
        <v>177</v>
      </c>
      <c r="C66" s="29" t="s">
        <v>315</v>
      </c>
      <c r="D66" s="29">
        <v>2014</v>
      </c>
      <c r="E66" s="30">
        <v>13000</v>
      </c>
      <c r="F66" s="51">
        <v>13000</v>
      </c>
      <c r="G66" s="30"/>
      <c r="H66" s="54">
        <f t="shared" si="0"/>
        <v>13000</v>
      </c>
      <c r="I66" s="2"/>
    </row>
    <row r="67" spans="1:9" ht="30" customHeight="1">
      <c r="A67" s="27" t="s">
        <v>106</v>
      </c>
      <c r="B67" s="28" t="s">
        <v>107</v>
      </c>
      <c r="C67" s="29" t="s">
        <v>315</v>
      </c>
      <c r="D67" s="29">
        <v>2014</v>
      </c>
      <c r="E67" s="30">
        <v>7500</v>
      </c>
      <c r="F67" s="51">
        <v>4720</v>
      </c>
      <c r="G67" s="30"/>
      <c r="H67" s="54">
        <f t="shared" si="0"/>
        <v>4720</v>
      </c>
      <c r="I67" s="2"/>
    </row>
    <row r="68" spans="1:9" ht="28.5" customHeight="1">
      <c r="A68" s="27" t="s">
        <v>108</v>
      </c>
      <c r="B68" s="28" t="s">
        <v>109</v>
      </c>
      <c r="C68" s="29" t="s">
        <v>315</v>
      </c>
      <c r="D68" s="29">
        <v>2014</v>
      </c>
      <c r="E68" s="30">
        <v>6000</v>
      </c>
      <c r="F68" s="51">
        <v>6000</v>
      </c>
      <c r="G68" s="30"/>
      <c r="H68" s="54">
        <f t="shared" si="0"/>
        <v>6000</v>
      </c>
      <c r="I68" s="2"/>
    </row>
    <row r="69" spans="1:9" ht="26.25" customHeight="1">
      <c r="A69" s="27" t="s">
        <v>139</v>
      </c>
      <c r="B69" s="28" t="s">
        <v>140</v>
      </c>
      <c r="C69" s="29" t="s">
        <v>315</v>
      </c>
      <c r="D69" s="29">
        <v>2014</v>
      </c>
      <c r="E69" s="30">
        <v>15000</v>
      </c>
      <c r="F69" s="51">
        <v>15000</v>
      </c>
      <c r="G69" s="30"/>
      <c r="H69" s="54">
        <f t="shared" si="0"/>
        <v>15000</v>
      </c>
      <c r="I69" s="2"/>
    </row>
    <row r="70" spans="1:9" ht="26.25" customHeight="1">
      <c r="A70" s="27" t="s">
        <v>295</v>
      </c>
      <c r="B70" s="28" t="s">
        <v>281</v>
      </c>
      <c r="C70" s="29" t="s">
        <v>315</v>
      </c>
      <c r="D70" s="29">
        <v>2014</v>
      </c>
      <c r="E70" s="30">
        <v>8000</v>
      </c>
      <c r="F70" s="51">
        <v>8000</v>
      </c>
      <c r="G70" s="30">
        <v>3000</v>
      </c>
      <c r="H70" s="54">
        <f>SUM(F70:G70)</f>
        <v>11000</v>
      </c>
      <c r="I70" s="2"/>
    </row>
    <row r="71" spans="1:9" ht="29.25" customHeight="1">
      <c r="A71" s="27" t="s">
        <v>145</v>
      </c>
      <c r="B71" s="28" t="s">
        <v>146</v>
      </c>
      <c r="C71" s="29" t="s">
        <v>315</v>
      </c>
      <c r="D71" s="29">
        <v>2014</v>
      </c>
      <c r="E71" s="30">
        <v>4000</v>
      </c>
      <c r="F71" s="51">
        <v>4000</v>
      </c>
      <c r="G71" s="30"/>
      <c r="H71" s="54">
        <f t="shared" si="0"/>
        <v>4000</v>
      </c>
      <c r="I71" s="2"/>
    </row>
    <row r="72" spans="1:9" ht="28.5" customHeight="1">
      <c r="A72" s="27" t="s">
        <v>148</v>
      </c>
      <c r="B72" s="28" t="s">
        <v>149</v>
      </c>
      <c r="C72" s="29" t="s">
        <v>315</v>
      </c>
      <c r="D72" s="29">
        <v>2014</v>
      </c>
      <c r="E72" s="30">
        <v>10000</v>
      </c>
      <c r="F72" s="51">
        <v>10750</v>
      </c>
      <c r="G72" s="30">
        <v>12500</v>
      </c>
      <c r="H72" s="54">
        <f aca="true" t="shared" si="1" ref="H72:H103">SUM(F72:G72)</f>
        <v>23250</v>
      </c>
      <c r="I72" s="2"/>
    </row>
    <row r="73" spans="1:9" ht="28.5" customHeight="1">
      <c r="A73" s="27" t="s">
        <v>151</v>
      </c>
      <c r="B73" s="28" t="s">
        <v>152</v>
      </c>
      <c r="C73" s="29" t="s">
        <v>315</v>
      </c>
      <c r="D73" s="29">
        <v>2014</v>
      </c>
      <c r="E73" s="30">
        <v>15000</v>
      </c>
      <c r="F73" s="51">
        <v>15000</v>
      </c>
      <c r="G73" s="30"/>
      <c r="H73" s="54">
        <f t="shared" si="1"/>
        <v>15000</v>
      </c>
      <c r="I73" s="2"/>
    </row>
    <row r="74" spans="1:9" ht="28.5" customHeight="1">
      <c r="A74" s="27" t="s">
        <v>110</v>
      </c>
      <c r="B74" s="28" t="s">
        <v>111</v>
      </c>
      <c r="C74" s="29" t="s">
        <v>316</v>
      </c>
      <c r="D74" s="29">
        <v>2014</v>
      </c>
      <c r="E74" s="30">
        <v>47000</v>
      </c>
      <c r="F74" s="51">
        <v>47000</v>
      </c>
      <c r="G74" s="30">
        <v>2000</v>
      </c>
      <c r="H74" s="54">
        <f t="shared" si="1"/>
        <v>49000</v>
      </c>
      <c r="I74" s="2"/>
    </row>
    <row r="75" spans="1:9" ht="28.5" customHeight="1">
      <c r="A75" s="27" t="s">
        <v>323</v>
      </c>
      <c r="B75" s="28" t="s">
        <v>319</v>
      </c>
      <c r="C75" s="29" t="s">
        <v>316</v>
      </c>
      <c r="D75" s="29">
        <v>2014</v>
      </c>
      <c r="E75" s="38">
        <v>5000</v>
      </c>
      <c r="F75" s="38">
        <v>5000</v>
      </c>
      <c r="G75" s="37"/>
      <c r="H75" s="54">
        <f t="shared" si="1"/>
        <v>5000</v>
      </c>
      <c r="I75" s="2"/>
    </row>
    <row r="76" spans="1:9" ht="27" customHeight="1">
      <c r="A76" s="27" t="s">
        <v>112</v>
      </c>
      <c r="B76" s="28" t="s">
        <v>182</v>
      </c>
      <c r="C76" s="29" t="s">
        <v>316</v>
      </c>
      <c r="D76" s="29">
        <v>2014</v>
      </c>
      <c r="E76" s="30">
        <v>25000</v>
      </c>
      <c r="F76" s="51">
        <v>24300</v>
      </c>
      <c r="G76" s="30">
        <v>5000</v>
      </c>
      <c r="H76" s="54">
        <f t="shared" si="1"/>
        <v>29300</v>
      </c>
      <c r="I76" s="2"/>
    </row>
    <row r="77" spans="1:9" ht="33.75" customHeight="1">
      <c r="A77" s="27" t="s">
        <v>135</v>
      </c>
      <c r="B77" s="28" t="s">
        <v>136</v>
      </c>
      <c r="C77" s="29" t="s">
        <v>316</v>
      </c>
      <c r="D77" s="29">
        <v>2014</v>
      </c>
      <c r="E77" s="30">
        <v>10000</v>
      </c>
      <c r="F77" s="51">
        <v>10000</v>
      </c>
      <c r="G77" s="30">
        <v>5000</v>
      </c>
      <c r="H77" s="54">
        <f t="shared" si="1"/>
        <v>15000</v>
      </c>
      <c r="I77" s="2"/>
    </row>
    <row r="78" spans="1:9" ht="33" customHeight="1">
      <c r="A78" s="27" t="s">
        <v>113</v>
      </c>
      <c r="B78" s="28" t="s">
        <v>114</v>
      </c>
      <c r="C78" s="29" t="s">
        <v>316</v>
      </c>
      <c r="D78" s="29">
        <v>2014</v>
      </c>
      <c r="E78" s="30">
        <v>5000</v>
      </c>
      <c r="F78" s="51">
        <v>5000</v>
      </c>
      <c r="G78" s="30"/>
      <c r="H78" s="54">
        <f t="shared" si="1"/>
        <v>5000</v>
      </c>
      <c r="I78" s="2"/>
    </row>
    <row r="79" spans="1:9" ht="30.75" customHeight="1">
      <c r="A79" s="27" t="s">
        <v>214</v>
      </c>
      <c r="B79" s="28" t="s">
        <v>166</v>
      </c>
      <c r="C79" s="29" t="s">
        <v>316</v>
      </c>
      <c r="D79" s="29">
        <v>2014</v>
      </c>
      <c r="E79" s="30">
        <v>5000</v>
      </c>
      <c r="F79" s="51">
        <v>5000</v>
      </c>
      <c r="G79" s="30"/>
      <c r="H79" s="54">
        <f t="shared" si="1"/>
        <v>5000</v>
      </c>
      <c r="I79" s="2"/>
    </row>
    <row r="80" spans="1:9" ht="25.5" customHeight="1">
      <c r="A80" s="27" t="s">
        <v>213</v>
      </c>
      <c r="B80" s="28" t="s">
        <v>167</v>
      </c>
      <c r="C80" s="29" t="s">
        <v>316</v>
      </c>
      <c r="D80" s="29">
        <v>2014</v>
      </c>
      <c r="E80" s="30">
        <v>5000</v>
      </c>
      <c r="F80" s="51">
        <v>4600</v>
      </c>
      <c r="G80" s="30"/>
      <c r="H80" s="54">
        <f t="shared" si="1"/>
        <v>4600</v>
      </c>
      <c r="I80" s="2"/>
    </row>
    <row r="81" spans="1:9" ht="25.5" customHeight="1">
      <c r="A81" s="27" t="s">
        <v>297</v>
      </c>
      <c r="B81" s="28" t="s">
        <v>280</v>
      </c>
      <c r="C81" s="29" t="s">
        <v>316</v>
      </c>
      <c r="D81" s="29">
        <v>2014</v>
      </c>
      <c r="E81" s="30">
        <v>5000</v>
      </c>
      <c r="F81" s="51">
        <v>2500</v>
      </c>
      <c r="G81" s="30"/>
      <c r="H81" s="54">
        <f t="shared" si="1"/>
        <v>2500</v>
      </c>
      <c r="I81" s="2"/>
    </row>
    <row r="82" spans="1:9" ht="27" customHeight="1">
      <c r="A82" s="27" t="s">
        <v>137</v>
      </c>
      <c r="B82" s="28" t="s">
        <v>138</v>
      </c>
      <c r="C82" s="29" t="s">
        <v>316</v>
      </c>
      <c r="D82" s="29">
        <v>2014</v>
      </c>
      <c r="E82" s="30">
        <v>10000</v>
      </c>
      <c r="F82" s="51">
        <v>10000</v>
      </c>
      <c r="G82" s="30"/>
      <c r="H82" s="54">
        <f t="shared" si="1"/>
        <v>10000</v>
      </c>
      <c r="I82" s="2"/>
    </row>
    <row r="83" spans="1:9" ht="32.25" customHeight="1">
      <c r="A83" s="27" t="s">
        <v>133</v>
      </c>
      <c r="B83" s="28" t="s">
        <v>134</v>
      </c>
      <c r="C83" s="29" t="s">
        <v>316</v>
      </c>
      <c r="D83" s="29">
        <v>2014</v>
      </c>
      <c r="E83" s="30">
        <v>30000</v>
      </c>
      <c r="F83" s="51">
        <v>30000</v>
      </c>
      <c r="G83" s="30">
        <v>7500</v>
      </c>
      <c r="H83" s="54">
        <f t="shared" si="1"/>
        <v>37500</v>
      </c>
      <c r="I83" s="2"/>
    </row>
    <row r="84" spans="1:9" ht="30" customHeight="1">
      <c r="A84" s="27" t="s">
        <v>207</v>
      </c>
      <c r="B84" s="28" t="s">
        <v>165</v>
      </c>
      <c r="C84" s="29" t="s">
        <v>316</v>
      </c>
      <c r="D84" s="29">
        <v>2014</v>
      </c>
      <c r="E84" s="30">
        <v>3000</v>
      </c>
      <c r="F84" s="51">
        <v>3000</v>
      </c>
      <c r="G84" s="30"/>
      <c r="H84" s="54">
        <f t="shared" si="1"/>
        <v>3000</v>
      </c>
      <c r="I84" s="2"/>
    </row>
    <row r="85" spans="1:9" ht="30" customHeight="1">
      <c r="A85" s="27" t="s">
        <v>117</v>
      </c>
      <c r="B85" s="28" t="s">
        <v>118</v>
      </c>
      <c r="C85" s="29" t="s">
        <v>318</v>
      </c>
      <c r="D85" s="29">
        <v>2014</v>
      </c>
      <c r="E85" s="30">
        <v>10000</v>
      </c>
      <c r="F85" s="51">
        <v>10000</v>
      </c>
      <c r="G85" s="30"/>
      <c r="H85" s="54">
        <f t="shared" si="1"/>
        <v>10000</v>
      </c>
      <c r="I85" s="2"/>
    </row>
    <row r="86" spans="1:9" ht="28.5" customHeight="1">
      <c r="A86" s="27" t="s">
        <v>119</v>
      </c>
      <c r="B86" s="28" t="s">
        <v>120</v>
      </c>
      <c r="C86" s="29" t="s">
        <v>318</v>
      </c>
      <c r="D86" s="29">
        <v>2014</v>
      </c>
      <c r="E86" s="30">
        <v>10000</v>
      </c>
      <c r="F86" s="51">
        <v>10000</v>
      </c>
      <c r="G86" s="30"/>
      <c r="H86" s="54">
        <f t="shared" si="1"/>
        <v>10000</v>
      </c>
      <c r="I86" s="2"/>
    </row>
    <row r="87" spans="1:9" ht="31.5" customHeight="1">
      <c r="A87" s="27" t="s">
        <v>141</v>
      </c>
      <c r="B87" s="28" t="s">
        <v>123</v>
      </c>
      <c r="C87" s="29" t="s">
        <v>318</v>
      </c>
      <c r="D87" s="29">
        <v>2014</v>
      </c>
      <c r="E87" s="30">
        <v>70000</v>
      </c>
      <c r="F87" s="51">
        <v>29827.48</v>
      </c>
      <c r="G87" s="30"/>
      <c r="H87" s="54">
        <f t="shared" si="1"/>
        <v>29827.48</v>
      </c>
      <c r="I87" s="2"/>
    </row>
    <row r="88" spans="1:9" ht="36" customHeight="1">
      <c r="A88" s="27" t="s">
        <v>208</v>
      </c>
      <c r="B88" s="28" t="s">
        <v>173</v>
      </c>
      <c r="C88" s="29" t="s">
        <v>318</v>
      </c>
      <c r="D88" s="29">
        <v>2014</v>
      </c>
      <c r="E88" s="30">
        <v>10000</v>
      </c>
      <c r="F88" s="51">
        <v>10000</v>
      </c>
      <c r="G88" s="30">
        <v>4500</v>
      </c>
      <c r="H88" s="54">
        <f t="shared" si="1"/>
        <v>14500</v>
      </c>
      <c r="I88" s="2"/>
    </row>
    <row r="89" spans="1:9" ht="29.25" customHeight="1">
      <c r="A89" s="27" t="s">
        <v>209</v>
      </c>
      <c r="B89" s="28" t="s">
        <v>168</v>
      </c>
      <c r="C89" s="29" t="s">
        <v>318</v>
      </c>
      <c r="D89" s="29">
        <v>2014</v>
      </c>
      <c r="E89" s="30">
        <v>5000</v>
      </c>
      <c r="F89" s="51">
        <v>5000</v>
      </c>
      <c r="G89" s="30"/>
      <c r="H89" s="54">
        <f t="shared" si="1"/>
        <v>5000</v>
      </c>
      <c r="I89" s="2"/>
    </row>
    <row r="90" spans="1:9" ht="30.75" customHeight="1">
      <c r="A90" s="27" t="s">
        <v>232</v>
      </c>
      <c r="B90" s="28" t="s">
        <v>226</v>
      </c>
      <c r="C90" s="29" t="s">
        <v>239</v>
      </c>
      <c r="D90" s="29">
        <v>2014</v>
      </c>
      <c r="E90" s="51">
        <v>14000</v>
      </c>
      <c r="F90" s="51">
        <v>14000</v>
      </c>
      <c r="G90" s="30"/>
      <c r="H90" s="54">
        <f t="shared" si="1"/>
        <v>14000</v>
      </c>
      <c r="I90" s="2"/>
    </row>
    <row r="91" spans="1:9" ht="32.25" customHeight="1">
      <c r="A91" s="27" t="s">
        <v>236</v>
      </c>
      <c r="B91" s="28" t="s">
        <v>227</v>
      </c>
      <c r="C91" s="29" t="s">
        <v>239</v>
      </c>
      <c r="D91" s="29">
        <v>2014</v>
      </c>
      <c r="E91" s="51">
        <v>14000</v>
      </c>
      <c r="F91" s="51">
        <v>14000</v>
      </c>
      <c r="G91" s="30"/>
      <c r="H91" s="54">
        <f t="shared" si="1"/>
        <v>14000</v>
      </c>
      <c r="I91" s="2"/>
    </row>
    <row r="92" spans="1:9" ht="34.5" customHeight="1">
      <c r="A92" s="27" t="s">
        <v>234</v>
      </c>
      <c r="B92" s="28" t="s">
        <v>228</v>
      </c>
      <c r="C92" s="29" t="s">
        <v>239</v>
      </c>
      <c r="D92" s="29">
        <v>2014</v>
      </c>
      <c r="E92" s="51">
        <v>14700</v>
      </c>
      <c r="F92" s="51">
        <v>14700</v>
      </c>
      <c r="G92" s="30"/>
      <c r="H92" s="54">
        <f t="shared" si="1"/>
        <v>14700</v>
      </c>
      <c r="I92" s="2"/>
    </row>
    <row r="93" spans="1:9" ht="30.75" customHeight="1">
      <c r="A93" s="27" t="s">
        <v>233</v>
      </c>
      <c r="B93" s="28" t="s">
        <v>229</v>
      </c>
      <c r="C93" s="29" t="s">
        <v>239</v>
      </c>
      <c r="D93" s="29">
        <v>2014</v>
      </c>
      <c r="E93" s="51">
        <v>7000</v>
      </c>
      <c r="F93" s="51">
        <v>7000</v>
      </c>
      <c r="G93" s="30"/>
      <c r="H93" s="54">
        <f t="shared" si="1"/>
        <v>7000</v>
      </c>
      <c r="I93" s="2"/>
    </row>
    <row r="94" spans="1:9" ht="28.5" customHeight="1">
      <c r="A94" s="27" t="s">
        <v>357</v>
      </c>
      <c r="B94" s="28" t="s">
        <v>279</v>
      </c>
      <c r="C94" s="29" t="s">
        <v>239</v>
      </c>
      <c r="D94" s="29">
        <v>2014</v>
      </c>
      <c r="E94" s="51">
        <v>7700</v>
      </c>
      <c r="F94" s="51">
        <v>7700</v>
      </c>
      <c r="G94" s="30"/>
      <c r="H94" s="54">
        <f t="shared" si="1"/>
        <v>7700</v>
      </c>
      <c r="I94" s="2"/>
    </row>
    <row r="95" spans="1:9" ht="32.25" customHeight="1">
      <c r="A95" s="27" t="s">
        <v>301</v>
      </c>
      <c r="B95" s="28" t="s">
        <v>278</v>
      </c>
      <c r="C95" s="29" t="s">
        <v>239</v>
      </c>
      <c r="D95" s="29">
        <v>2014</v>
      </c>
      <c r="E95" s="51">
        <v>14000</v>
      </c>
      <c r="F95" s="51">
        <v>14000</v>
      </c>
      <c r="G95" s="30"/>
      <c r="H95" s="54">
        <f t="shared" si="1"/>
        <v>14000</v>
      </c>
      <c r="I95" s="2"/>
    </row>
    <row r="96" spans="1:9" ht="33" customHeight="1">
      <c r="A96" s="27" t="s">
        <v>235</v>
      </c>
      <c r="B96" s="28" t="s">
        <v>231</v>
      </c>
      <c r="C96" s="29" t="s">
        <v>239</v>
      </c>
      <c r="D96" s="29">
        <v>2014</v>
      </c>
      <c r="E96" s="51">
        <v>36400</v>
      </c>
      <c r="F96" s="51">
        <v>36400</v>
      </c>
      <c r="G96" s="30"/>
      <c r="H96" s="54">
        <f t="shared" si="1"/>
        <v>36400</v>
      </c>
      <c r="I96" s="2"/>
    </row>
    <row r="97" spans="1:9" ht="26.25" customHeight="1">
      <c r="A97" s="27" t="s">
        <v>211</v>
      </c>
      <c r="B97" s="28" t="s">
        <v>172</v>
      </c>
      <c r="C97" s="29"/>
      <c r="D97" s="29">
        <v>2014</v>
      </c>
      <c r="E97" s="30"/>
      <c r="F97" s="51"/>
      <c r="G97" s="30">
        <v>1500</v>
      </c>
      <c r="H97" s="54">
        <f t="shared" si="1"/>
        <v>1500</v>
      </c>
      <c r="I97" s="2"/>
    </row>
    <row r="98" spans="1:9" ht="36.75" customHeight="1">
      <c r="A98" s="27" t="s">
        <v>204</v>
      </c>
      <c r="B98" s="28" t="s">
        <v>184</v>
      </c>
      <c r="C98" s="49" t="s">
        <v>284</v>
      </c>
      <c r="D98" s="29">
        <v>2014</v>
      </c>
      <c r="E98" s="30">
        <v>380000</v>
      </c>
      <c r="F98" s="51">
        <v>380000</v>
      </c>
      <c r="G98" s="30">
        <v>19681.81</v>
      </c>
      <c r="H98" s="54">
        <f t="shared" si="1"/>
        <v>399681.81</v>
      </c>
      <c r="I98" s="2"/>
    </row>
    <row r="99" spans="1:9" ht="27.75" customHeight="1">
      <c r="A99" s="27" t="s">
        <v>352</v>
      </c>
      <c r="B99" s="28" t="s">
        <v>242</v>
      </c>
      <c r="C99" s="29"/>
      <c r="D99" s="29">
        <v>2014</v>
      </c>
      <c r="E99" s="48"/>
      <c r="F99" s="51"/>
      <c r="G99" s="30">
        <v>10000</v>
      </c>
      <c r="H99" s="54">
        <f t="shared" si="1"/>
        <v>10000</v>
      </c>
      <c r="I99" s="2"/>
    </row>
    <row r="100" spans="1:9" ht="38.25" customHeight="1">
      <c r="A100" s="27" t="s">
        <v>240</v>
      </c>
      <c r="B100" s="28" t="s">
        <v>241</v>
      </c>
      <c r="C100" s="29"/>
      <c r="D100" s="29">
        <v>2014</v>
      </c>
      <c r="E100" s="30">
        <v>100000</v>
      </c>
      <c r="F100" s="51">
        <v>89025.81</v>
      </c>
      <c r="G100" s="30"/>
      <c r="H100" s="54">
        <f t="shared" si="1"/>
        <v>89025.81</v>
      </c>
      <c r="I100" s="2"/>
    </row>
    <row r="101" spans="1:9" ht="24" customHeight="1">
      <c r="A101" s="27" t="s">
        <v>198</v>
      </c>
      <c r="B101" s="28" t="s">
        <v>186</v>
      </c>
      <c r="C101" s="49" t="s">
        <v>331</v>
      </c>
      <c r="D101" s="29">
        <v>2014</v>
      </c>
      <c r="E101" s="30">
        <v>120000</v>
      </c>
      <c r="F101" s="51">
        <v>120000</v>
      </c>
      <c r="G101" s="30">
        <v>12000</v>
      </c>
      <c r="H101" s="54">
        <f t="shared" si="1"/>
        <v>132000</v>
      </c>
      <c r="I101" s="2"/>
    </row>
    <row r="102" spans="1:9" ht="26.25" customHeight="1">
      <c r="A102" s="27" t="s">
        <v>298</v>
      </c>
      <c r="B102" s="28" t="s">
        <v>249</v>
      </c>
      <c r="C102" s="49" t="s">
        <v>325</v>
      </c>
      <c r="D102" s="29">
        <v>2014</v>
      </c>
      <c r="E102" s="30"/>
      <c r="F102" s="51"/>
      <c r="G102" s="30">
        <v>4000</v>
      </c>
      <c r="H102" s="54">
        <f t="shared" si="1"/>
        <v>4000</v>
      </c>
      <c r="I102" s="2"/>
    </row>
    <row r="103" spans="1:9" ht="23.25" customHeight="1">
      <c r="A103" s="27" t="s">
        <v>288</v>
      </c>
      <c r="B103" s="28" t="s">
        <v>255</v>
      </c>
      <c r="C103" s="49" t="s">
        <v>256</v>
      </c>
      <c r="D103" s="29">
        <v>2014</v>
      </c>
      <c r="E103" s="30"/>
      <c r="F103" s="51"/>
      <c r="G103" s="30">
        <v>1000</v>
      </c>
      <c r="H103" s="54">
        <f t="shared" si="1"/>
        <v>1000</v>
      </c>
      <c r="I103" s="2"/>
    </row>
    <row r="104" spans="1:9" ht="23.25" customHeight="1">
      <c r="A104" s="27" t="s">
        <v>203</v>
      </c>
      <c r="B104" s="28" t="s">
        <v>181</v>
      </c>
      <c r="C104" s="49" t="s">
        <v>248</v>
      </c>
      <c r="D104" s="29">
        <v>2014</v>
      </c>
      <c r="E104" s="30"/>
      <c r="F104" s="51"/>
      <c r="G104" s="30">
        <v>2000</v>
      </c>
      <c r="H104" s="54">
        <f aca="true" t="shared" si="2" ref="H104:H120">SUM(F104:G104)</f>
        <v>2000</v>
      </c>
      <c r="I104" s="2"/>
    </row>
    <row r="105" spans="1:9" ht="23.25" customHeight="1">
      <c r="A105" s="27"/>
      <c r="B105" s="28" t="s">
        <v>326</v>
      </c>
      <c r="C105" s="49" t="s">
        <v>327</v>
      </c>
      <c r="D105" s="29">
        <v>2014</v>
      </c>
      <c r="E105" s="30"/>
      <c r="F105" s="51"/>
      <c r="G105" s="30">
        <v>2000</v>
      </c>
      <c r="H105" s="54">
        <f t="shared" si="2"/>
        <v>2000</v>
      </c>
      <c r="I105" s="2"/>
    </row>
    <row r="106" spans="1:9" ht="24.75" customHeight="1">
      <c r="A106" s="27" t="s">
        <v>352</v>
      </c>
      <c r="B106" s="28" t="s">
        <v>328</v>
      </c>
      <c r="C106" s="49" t="s">
        <v>329</v>
      </c>
      <c r="D106" s="29">
        <v>2014</v>
      </c>
      <c r="E106" s="30"/>
      <c r="F106" s="51"/>
      <c r="G106" s="30" t="s">
        <v>330</v>
      </c>
      <c r="H106" s="54">
        <f t="shared" si="2"/>
        <v>0</v>
      </c>
      <c r="I106" s="2"/>
    </row>
    <row r="107" spans="1:9" ht="30.75" customHeight="1">
      <c r="A107" s="27" t="s">
        <v>289</v>
      </c>
      <c r="B107" s="28" t="s">
        <v>260</v>
      </c>
      <c r="C107" s="49" t="s">
        <v>143</v>
      </c>
      <c r="D107" s="29">
        <v>2014</v>
      </c>
      <c r="E107" s="30">
        <v>5000</v>
      </c>
      <c r="F107" s="51">
        <v>5000</v>
      </c>
      <c r="G107" s="30"/>
      <c r="H107" s="54">
        <f t="shared" si="2"/>
        <v>5000</v>
      </c>
      <c r="I107" s="2"/>
    </row>
    <row r="108" spans="1:9" ht="26.25" customHeight="1">
      <c r="A108" s="27" t="s">
        <v>292</v>
      </c>
      <c r="B108" s="28" t="s">
        <v>272</v>
      </c>
      <c r="C108" s="49" t="s">
        <v>273</v>
      </c>
      <c r="D108" s="29">
        <v>2014</v>
      </c>
      <c r="E108" s="30"/>
      <c r="F108" s="51"/>
      <c r="G108" s="30">
        <v>1860</v>
      </c>
      <c r="H108" s="54">
        <f t="shared" si="2"/>
        <v>1860</v>
      </c>
      <c r="I108" s="2"/>
    </row>
    <row r="109" spans="1:9" ht="27" customHeight="1">
      <c r="A109" s="27" t="s">
        <v>294</v>
      </c>
      <c r="B109" s="28" t="s">
        <v>276</v>
      </c>
      <c r="C109" s="49" t="s">
        <v>277</v>
      </c>
      <c r="D109" s="29">
        <v>2014</v>
      </c>
      <c r="E109" s="30"/>
      <c r="F109" s="51"/>
      <c r="G109" s="30">
        <v>2000</v>
      </c>
      <c r="H109" s="54">
        <f t="shared" si="2"/>
        <v>2000</v>
      </c>
      <c r="I109" s="2"/>
    </row>
    <row r="110" spans="1:8" ht="27" customHeight="1">
      <c r="A110" s="46">
        <v>62995970904</v>
      </c>
      <c r="B110" s="45" t="s">
        <v>321</v>
      </c>
      <c r="C110" s="40" t="s">
        <v>322</v>
      </c>
      <c r="D110" s="43">
        <v>2014</v>
      </c>
      <c r="E110" s="44">
        <v>4000</v>
      </c>
      <c r="F110" s="44">
        <v>4000</v>
      </c>
      <c r="G110" s="40"/>
      <c r="H110" s="54">
        <f t="shared" si="2"/>
        <v>4000</v>
      </c>
    </row>
    <row r="111" spans="1:8" ht="28.5" customHeight="1">
      <c r="A111" s="46">
        <v>21212575148</v>
      </c>
      <c r="B111" s="45" t="s">
        <v>332</v>
      </c>
      <c r="C111" s="40" t="s">
        <v>333</v>
      </c>
      <c r="D111" s="43">
        <v>2014</v>
      </c>
      <c r="E111" s="44"/>
      <c r="F111" s="40"/>
      <c r="G111" s="44">
        <v>10000</v>
      </c>
      <c r="H111" s="54">
        <f t="shared" si="2"/>
        <v>10000</v>
      </c>
    </row>
    <row r="112" spans="1:8" ht="30.75" customHeight="1">
      <c r="A112" s="46"/>
      <c r="B112" s="45" t="s">
        <v>334</v>
      </c>
      <c r="C112" s="40" t="s">
        <v>335</v>
      </c>
      <c r="D112" s="43">
        <v>2014</v>
      </c>
      <c r="E112" s="40"/>
      <c r="F112" s="40"/>
      <c r="G112" s="44">
        <v>1000</v>
      </c>
      <c r="H112" s="54">
        <f t="shared" si="2"/>
        <v>1000</v>
      </c>
    </row>
    <row r="113" spans="1:8" ht="29.25" customHeight="1">
      <c r="A113" s="46">
        <v>65042498461</v>
      </c>
      <c r="B113" s="45" t="s">
        <v>336</v>
      </c>
      <c r="C113" s="40" t="s">
        <v>337</v>
      </c>
      <c r="D113" s="43">
        <v>2014</v>
      </c>
      <c r="E113" s="40"/>
      <c r="F113" s="40"/>
      <c r="G113" s="44">
        <v>3000</v>
      </c>
      <c r="H113" s="54">
        <f t="shared" si="2"/>
        <v>3000</v>
      </c>
    </row>
    <row r="114" spans="1:8" ht="30.75" customHeight="1">
      <c r="A114" s="50" t="s">
        <v>353</v>
      </c>
      <c r="B114" s="45" t="s">
        <v>338</v>
      </c>
      <c r="C114" s="40" t="s">
        <v>337</v>
      </c>
      <c r="D114" s="43">
        <v>2014</v>
      </c>
      <c r="E114" s="40"/>
      <c r="F114" s="40"/>
      <c r="G114" s="44">
        <v>3000</v>
      </c>
      <c r="H114" s="54">
        <f t="shared" si="2"/>
        <v>3000</v>
      </c>
    </row>
    <row r="115" spans="1:8" ht="27.75" customHeight="1">
      <c r="A115" s="50" t="s">
        <v>354</v>
      </c>
      <c r="B115" s="45" t="s">
        <v>339</v>
      </c>
      <c r="C115" s="40" t="s">
        <v>340</v>
      </c>
      <c r="D115" s="43">
        <v>2014</v>
      </c>
      <c r="E115" s="44"/>
      <c r="F115" s="44"/>
      <c r="G115" s="44">
        <v>3000</v>
      </c>
      <c r="H115" s="54">
        <f t="shared" si="2"/>
        <v>3000</v>
      </c>
    </row>
    <row r="116" spans="1:8" ht="30" customHeight="1">
      <c r="A116" s="46">
        <v>99420440852</v>
      </c>
      <c r="B116" s="45" t="s">
        <v>341</v>
      </c>
      <c r="C116" s="40" t="s">
        <v>342</v>
      </c>
      <c r="D116" s="43">
        <v>2014</v>
      </c>
      <c r="E116" s="44"/>
      <c r="F116" s="44"/>
      <c r="G116" s="44">
        <v>37000</v>
      </c>
      <c r="H116" s="54">
        <f t="shared" si="2"/>
        <v>37000</v>
      </c>
    </row>
    <row r="117" spans="1:8" ht="25.5" customHeight="1">
      <c r="A117" s="46">
        <v>35628238969</v>
      </c>
      <c r="B117" s="45" t="s">
        <v>343</v>
      </c>
      <c r="C117" s="40" t="s">
        <v>344</v>
      </c>
      <c r="D117" s="43">
        <v>2014</v>
      </c>
      <c r="E117" s="44"/>
      <c r="F117" s="44"/>
      <c r="G117" s="44">
        <v>5000</v>
      </c>
      <c r="H117" s="54">
        <f t="shared" si="2"/>
        <v>5000</v>
      </c>
    </row>
    <row r="118" spans="1:8" ht="28.5" customHeight="1">
      <c r="A118" s="50" t="s">
        <v>355</v>
      </c>
      <c r="B118" s="45" t="s">
        <v>345</v>
      </c>
      <c r="C118" s="40" t="s">
        <v>346</v>
      </c>
      <c r="D118" s="43">
        <v>2014</v>
      </c>
      <c r="E118" s="44"/>
      <c r="F118" s="44"/>
      <c r="G118" s="44">
        <v>5000</v>
      </c>
      <c r="H118" s="54">
        <f t="shared" si="2"/>
        <v>5000</v>
      </c>
    </row>
    <row r="119" spans="1:8" ht="28.5" customHeight="1">
      <c r="A119" s="46">
        <v>67035646025</v>
      </c>
      <c r="B119" s="45" t="s">
        <v>356</v>
      </c>
      <c r="C119" s="40" t="s">
        <v>351</v>
      </c>
      <c r="D119" s="43">
        <v>2014</v>
      </c>
      <c r="E119" s="44"/>
      <c r="F119" s="44"/>
      <c r="G119" s="44">
        <v>3500</v>
      </c>
      <c r="H119" s="54">
        <f t="shared" si="2"/>
        <v>3500</v>
      </c>
    </row>
    <row r="120" spans="1:8" ht="18" customHeight="1">
      <c r="A120" s="40"/>
      <c r="B120" s="40" t="s">
        <v>349</v>
      </c>
      <c r="C120" s="29"/>
      <c r="D120" s="40"/>
      <c r="E120" s="44">
        <f>SUM(E4:E119)</f>
        <v>2599100</v>
      </c>
      <c r="F120" s="44">
        <f>SUM(F4:F119)</f>
        <v>2474043.29</v>
      </c>
      <c r="G120" s="44">
        <f>SUM(G4:G119)</f>
        <v>261151</v>
      </c>
      <c r="H120" s="55">
        <f t="shared" si="2"/>
        <v>2735194.29</v>
      </c>
    </row>
    <row r="121" spans="1:8" ht="12.75">
      <c r="A121" s="41"/>
      <c r="B121" s="41"/>
      <c r="C121" s="41"/>
      <c r="D121" s="41"/>
      <c r="E121" s="41"/>
      <c r="F121" s="41"/>
      <c r="G121" s="41"/>
      <c r="H121" s="56"/>
    </row>
    <row r="122" spans="1:8" ht="27.75" customHeight="1">
      <c r="A122" s="194" t="s">
        <v>350</v>
      </c>
      <c r="B122" s="194"/>
      <c r="C122" s="194"/>
      <c r="D122" s="194"/>
      <c r="E122" s="194"/>
      <c r="F122" s="194"/>
      <c r="G122" s="194"/>
      <c r="H122" s="56"/>
    </row>
    <row r="123" spans="1:8" ht="12.75">
      <c r="A123" s="41"/>
      <c r="B123" s="41"/>
      <c r="C123" s="41"/>
      <c r="D123" s="41"/>
      <c r="E123" s="41"/>
      <c r="F123" s="41"/>
      <c r="G123" s="41"/>
      <c r="H123" s="56"/>
    </row>
    <row r="124" spans="1:8" ht="12.75">
      <c r="A124" s="41"/>
      <c r="B124" s="41"/>
      <c r="C124" s="41"/>
      <c r="D124" s="41"/>
      <c r="E124" s="41"/>
      <c r="F124" s="41"/>
      <c r="G124" s="41"/>
      <c r="H124" s="56"/>
    </row>
    <row r="125" spans="1:8" ht="12.75">
      <c r="A125" s="41"/>
      <c r="B125" s="41"/>
      <c r="C125" s="41" t="s">
        <v>358</v>
      </c>
      <c r="D125" s="41"/>
      <c r="E125" s="41"/>
      <c r="F125" s="41"/>
      <c r="G125" s="41"/>
      <c r="H125" s="56"/>
    </row>
    <row r="126" spans="1:8" ht="12.75">
      <c r="A126" s="41"/>
      <c r="B126" s="41"/>
      <c r="C126" s="41"/>
      <c r="D126" s="41"/>
      <c r="E126" s="41"/>
      <c r="F126" s="41"/>
      <c r="G126" s="41"/>
      <c r="H126" s="56"/>
    </row>
    <row r="127" spans="1:8" ht="36" customHeight="1">
      <c r="A127" s="41"/>
      <c r="B127" s="41"/>
      <c r="C127" s="59" t="s">
        <v>359</v>
      </c>
      <c r="D127" s="62" t="s">
        <v>366</v>
      </c>
      <c r="E127" s="39" t="s">
        <v>360</v>
      </c>
      <c r="F127" s="39" t="s">
        <v>361</v>
      </c>
      <c r="G127" s="39" t="s">
        <v>364</v>
      </c>
      <c r="H127" s="39" t="s">
        <v>365</v>
      </c>
    </row>
    <row r="128" spans="1:8" ht="18" customHeight="1">
      <c r="A128" s="41"/>
      <c r="B128" s="41"/>
      <c r="C128" s="29" t="s">
        <v>313</v>
      </c>
      <c r="D128" s="40">
        <v>1218</v>
      </c>
      <c r="E128" s="60">
        <f>SUM(E4:E33)</f>
        <v>268000</v>
      </c>
      <c r="F128" s="60">
        <f>SUM(F4:F33)</f>
        <v>241000</v>
      </c>
      <c r="G128" s="60">
        <v>254600</v>
      </c>
      <c r="H128" s="60">
        <f aca="true" t="shared" si="3" ref="H128:H133">G128-F128</f>
        <v>13600</v>
      </c>
    </row>
    <row r="129" spans="1:8" ht="20.25" customHeight="1">
      <c r="A129" s="41"/>
      <c r="B129" s="41"/>
      <c r="C129" s="29" t="s">
        <v>314</v>
      </c>
      <c r="D129" s="40">
        <v>1217</v>
      </c>
      <c r="E129" s="60">
        <f>SUM(E34:E55)</f>
        <v>1035800</v>
      </c>
      <c r="F129" s="60">
        <f>SUM(F34:F55)</f>
        <v>1021900</v>
      </c>
      <c r="G129" s="60">
        <v>1030475</v>
      </c>
      <c r="H129" s="60">
        <f t="shared" si="3"/>
        <v>8575</v>
      </c>
    </row>
    <row r="130" spans="1:8" ht="20.25" customHeight="1">
      <c r="A130" s="41"/>
      <c r="B130" s="41"/>
      <c r="C130" s="29" t="s">
        <v>315</v>
      </c>
      <c r="D130" s="40">
        <v>1260</v>
      </c>
      <c r="E130" s="60">
        <f>SUM(E56:E73)</f>
        <v>323500</v>
      </c>
      <c r="F130" s="60">
        <f>SUM(F56:F73)</f>
        <v>294090</v>
      </c>
      <c r="G130" s="60">
        <v>294090</v>
      </c>
      <c r="H130" s="60">
        <f t="shared" si="3"/>
        <v>0</v>
      </c>
    </row>
    <row r="131" spans="1:8" ht="19.5" customHeight="1">
      <c r="A131" s="41"/>
      <c r="B131" s="41"/>
      <c r="C131" s="29" t="s">
        <v>316</v>
      </c>
      <c r="D131" s="40">
        <v>1222</v>
      </c>
      <c r="E131" s="60">
        <f>SUM(E74:E84)</f>
        <v>150000</v>
      </c>
      <c r="F131" s="60">
        <f>SUM(F74:F84)</f>
        <v>146400</v>
      </c>
      <c r="G131" s="60">
        <v>149400</v>
      </c>
      <c r="H131" s="60">
        <f t="shared" si="3"/>
        <v>3000</v>
      </c>
    </row>
    <row r="132" spans="1:8" ht="19.5" customHeight="1">
      <c r="A132" s="41"/>
      <c r="B132" s="41"/>
      <c r="C132" s="29" t="s">
        <v>318</v>
      </c>
      <c r="D132" s="40">
        <v>2115</v>
      </c>
      <c r="E132" s="60">
        <f>SUM(E85:E89)</f>
        <v>105000</v>
      </c>
      <c r="F132" s="60">
        <f>SUM(F85:F89)</f>
        <v>64827.479999999996</v>
      </c>
      <c r="G132" s="60">
        <v>70799.98</v>
      </c>
      <c r="H132" s="60">
        <f t="shared" si="3"/>
        <v>5972.5</v>
      </c>
    </row>
    <row r="133" spans="1:8" ht="19.5" customHeight="1">
      <c r="A133" s="41"/>
      <c r="B133" s="41"/>
      <c r="C133" s="29" t="s">
        <v>239</v>
      </c>
      <c r="D133" s="40">
        <v>2104</v>
      </c>
      <c r="E133" s="60">
        <f>SUM(E90:E96)</f>
        <v>107800</v>
      </c>
      <c r="F133" s="60">
        <f>SUM(F90:F96)</f>
        <v>107800</v>
      </c>
      <c r="G133" s="60">
        <v>107800</v>
      </c>
      <c r="H133" s="60">
        <f t="shared" si="3"/>
        <v>0</v>
      </c>
    </row>
    <row r="134" spans="1:8" ht="12.75">
      <c r="A134" s="41"/>
      <c r="B134" s="41"/>
      <c r="C134" s="41"/>
      <c r="D134" s="41"/>
      <c r="E134" s="41"/>
      <c r="F134" s="41"/>
      <c r="G134" s="41"/>
      <c r="H134" s="56"/>
    </row>
    <row r="135" spans="1:8" ht="12.75">
      <c r="A135" s="41"/>
      <c r="B135" s="41"/>
      <c r="C135" s="41" t="s">
        <v>362</v>
      </c>
      <c r="D135" s="41"/>
      <c r="E135" s="41"/>
      <c r="F135" s="41"/>
      <c r="G135" s="41"/>
      <c r="H135" s="56"/>
    </row>
    <row r="136" spans="1:8" ht="12.75">
      <c r="A136" s="41"/>
      <c r="B136" s="41"/>
      <c r="C136" s="41" t="s">
        <v>363</v>
      </c>
      <c r="D136" s="41"/>
      <c r="E136" s="41"/>
      <c r="F136" s="41"/>
      <c r="G136" s="41"/>
      <c r="H136" s="56"/>
    </row>
    <row r="137" spans="1:8" ht="12.75">
      <c r="A137" s="41"/>
      <c r="B137" s="41"/>
      <c r="C137" s="41"/>
      <c r="D137" s="41"/>
      <c r="E137" s="41"/>
      <c r="F137" s="41"/>
      <c r="G137" s="41"/>
      <c r="H137" s="56"/>
    </row>
    <row r="138" spans="1:8" ht="12.75">
      <c r="A138" s="41"/>
      <c r="B138" s="41"/>
      <c r="C138" s="41"/>
      <c r="D138" s="41"/>
      <c r="E138" s="41"/>
      <c r="F138" s="41"/>
      <c r="G138" s="41"/>
      <c r="H138" s="56"/>
    </row>
    <row r="139" spans="1:8" ht="12.75">
      <c r="A139" s="42"/>
      <c r="B139" s="42"/>
      <c r="C139" s="42"/>
      <c r="D139" s="42"/>
      <c r="E139" s="42"/>
      <c r="F139" s="42"/>
      <c r="G139" s="42"/>
      <c r="H139" s="57"/>
    </row>
    <row r="140" spans="1:8" ht="12.75">
      <c r="A140" s="42"/>
      <c r="B140" s="42"/>
      <c r="C140" s="42"/>
      <c r="D140" s="42"/>
      <c r="E140" s="42"/>
      <c r="F140" s="42"/>
      <c r="G140" s="42"/>
      <c r="H140" s="57"/>
    </row>
    <row r="141" spans="1:8" ht="12.75">
      <c r="A141" s="42"/>
      <c r="B141" s="42"/>
      <c r="C141" s="42"/>
      <c r="D141" s="42"/>
      <c r="E141" s="42"/>
      <c r="F141" s="42"/>
      <c r="G141" s="42"/>
      <c r="H141" s="57"/>
    </row>
    <row r="142" spans="1:8" ht="12.75">
      <c r="A142" s="42"/>
      <c r="B142" s="42"/>
      <c r="C142" s="42"/>
      <c r="D142" s="42"/>
      <c r="E142" s="42"/>
      <c r="F142" s="42"/>
      <c r="G142" s="42"/>
      <c r="H142" s="57"/>
    </row>
    <row r="143" spans="1:8" ht="12.75">
      <c r="A143" s="42"/>
      <c r="B143" s="42"/>
      <c r="C143" s="42"/>
      <c r="D143" s="42"/>
      <c r="E143" s="42"/>
      <c r="F143" s="42"/>
      <c r="G143" s="42"/>
      <c r="H143" s="57"/>
    </row>
    <row r="144" spans="1:8" ht="12.75">
      <c r="A144" s="42"/>
      <c r="B144" s="42"/>
      <c r="C144" s="42"/>
      <c r="D144" s="42"/>
      <c r="E144" s="42"/>
      <c r="F144" s="42"/>
      <c r="G144" s="42"/>
      <c r="H144" s="57"/>
    </row>
    <row r="145" spans="1:8" ht="12.75">
      <c r="A145" s="42"/>
      <c r="B145" s="42"/>
      <c r="C145" s="42"/>
      <c r="D145" s="42"/>
      <c r="E145" s="42"/>
      <c r="F145" s="42"/>
      <c r="G145" s="42"/>
      <c r="H145" s="57"/>
    </row>
    <row r="146" spans="1:8" ht="12.75">
      <c r="A146" s="42"/>
      <c r="B146" s="42"/>
      <c r="C146" s="42"/>
      <c r="D146" s="42"/>
      <c r="E146" s="42"/>
      <c r="F146" s="42"/>
      <c r="G146" s="42"/>
      <c r="H146" s="57"/>
    </row>
    <row r="147" spans="1:8" ht="12.75">
      <c r="A147" s="42"/>
      <c r="B147" s="42"/>
      <c r="C147" s="42"/>
      <c r="D147" s="42"/>
      <c r="E147" s="42"/>
      <c r="F147" s="42"/>
      <c r="G147" s="42"/>
      <c r="H147" s="57"/>
    </row>
    <row r="148" spans="1:8" ht="12.75">
      <c r="A148" s="42"/>
      <c r="B148" s="42"/>
      <c r="C148" s="42"/>
      <c r="D148" s="42"/>
      <c r="E148" s="42"/>
      <c r="F148" s="42"/>
      <c r="G148" s="42"/>
      <c r="H148" s="57"/>
    </row>
    <row r="149" spans="1:8" ht="12.75">
      <c r="A149" s="42"/>
      <c r="B149" s="42"/>
      <c r="C149" s="42"/>
      <c r="D149" s="42"/>
      <c r="E149" s="42"/>
      <c r="F149" s="42"/>
      <c r="G149" s="42"/>
      <c r="H149" s="57"/>
    </row>
    <row r="150" spans="1:8" ht="12.75">
      <c r="A150" s="42"/>
      <c r="B150" s="42"/>
      <c r="C150" s="42"/>
      <c r="D150" s="42"/>
      <c r="E150" s="42"/>
      <c r="F150" s="42"/>
      <c r="G150" s="42"/>
      <c r="H150" s="57"/>
    </row>
    <row r="151" spans="1:8" ht="12.75">
      <c r="A151" s="42"/>
      <c r="B151" s="42"/>
      <c r="C151" s="42"/>
      <c r="D151" s="42"/>
      <c r="E151" s="42"/>
      <c r="F151" s="42"/>
      <c r="G151" s="42"/>
      <c r="H151" s="57"/>
    </row>
    <row r="152" spans="1:8" ht="12.75">
      <c r="A152" s="42"/>
      <c r="B152" s="42"/>
      <c r="C152" s="42"/>
      <c r="D152" s="42"/>
      <c r="E152" s="42"/>
      <c r="F152" s="42"/>
      <c r="G152" s="42"/>
      <c r="H152" s="57"/>
    </row>
    <row r="153" spans="1:8" ht="12.75">
      <c r="A153" s="42"/>
      <c r="B153" s="42"/>
      <c r="C153" s="42"/>
      <c r="D153" s="42"/>
      <c r="E153" s="42"/>
      <c r="F153" s="42"/>
      <c r="G153" s="42"/>
      <c r="H153" s="57"/>
    </row>
    <row r="154" spans="1:8" ht="12.75">
      <c r="A154" s="42"/>
      <c r="B154" s="42"/>
      <c r="C154" s="42"/>
      <c r="D154" s="42"/>
      <c r="E154" s="42"/>
      <c r="F154" s="42"/>
      <c r="G154" s="42"/>
      <c r="H154" s="57"/>
    </row>
    <row r="155" spans="1:8" ht="12.75">
      <c r="A155" s="42"/>
      <c r="B155" s="42"/>
      <c r="C155" s="42"/>
      <c r="D155" s="42"/>
      <c r="E155" s="42"/>
      <c r="F155" s="42"/>
      <c r="G155" s="42"/>
      <c r="H155" s="57"/>
    </row>
    <row r="156" spans="1:8" ht="12.75">
      <c r="A156" s="42"/>
      <c r="B156" s="42"/>
      <c r="C156" s="42"/>
      <c r="D156" s="42"/>
      <c r="E156" s="42"/>
      <c r="F156" s="42"/>
      <c r="G156" s="42"/>
      <c r="H156" s="57"/>
    </row>
    <row r="157" spans="1:8" ht="12.75">
      <c r="A157" s="42"/>
      <c r="B157" s="42"/>
      <c r="C157" s="42"/>
      <c r="D157" s="42"/>
      <c r="E157" s="42"/>
      <c r="F157" s="42"/>
      <c r="G157" s="42"/>
      <c r="H157" s="57"/>
    </row>
    <row r="158" spans="1:8" ht="12.75">
      <c r="A158" s="42"/>
      <c r="B158" s="42"/>
      <c r="C158" s="42"/>
      <c r="D158" s="42"/>
      <c r="E158" s="42"/>
      <c r="F158" s="42"/>
      <c r="G158" s="42"/>
      <c r="H158" s="57"/>
    </row>
    <row r="159" spans="1:8" ht="12.75">
      <c r="A159" s="42"/>
      <c r="B159" s="42"/>
      <c r="C159" s="42"/>
      <c r="D159" s="42"/>
      <c r="E159" s="42"/>
      <c r="F159" s="42"/>
      <c r="G159" s="42"/>
      <c r="H159" s="57"/>
    </row>
    <row r="160" spans="1:8" ht="12.75">
      <c r="A160" s="42"/>
      <c r="B160" s="42"/>
      <c r="C160" s="42"/>
      <c r="D160" s="42"/>
      <c r="E160" s="42"/>
      <c r="F160" s="42"/>
      <c r="G160" s="42"/>
      <c r="H160" s="57"/>
    </row>
    <row r="161" spans="1:8" ht="12.75">
      <c r="A161" s="42"/>
      <c r="B161" s="42"/>
      <c r="C161" s="42"/>
      <c r="D161" s="42"/>
      <c r="E161" s="42"/>
      <c r="F161" s="42"/>
      <c r="G161" s="42"/>
      <c r="H161" s="57"/>
    </row>
    <row r="162" spans="1:8" ht="12.75">
      <c r="A162" s="42"/>
      <c r="B162" s="42"/>
      <c r="C162" s="42"/>
      <c r="D162" s="42"/>
      <c r="E162" s="42"/>
      <c r="F162" s="42"/>
      <c r="G162" s="42"/>
      <c r="H162" s="57"/>
    </row>
  </sheetData>
  <sheetProtection/>
  <mergeCells count="1">
    <mergeCell ref="A122:G122"/>
  </mergeCells>
  <dataValidations count="3">
    <dataValidation type="decimal" allowBlank="1" showInputMessage="1" showErrorMessage="1" errorTitle="Iznos" error="Format iznosa nije pravilno upisan!" sqref="G14 F4:F30 F33:F74 H4:H119 F76:F109 E90:E96">
      <formula1>0</formula1>
      <formula2>10000000000</formula2>
    </dataValidation>
    <dataValidation type="decimal" allowBlank="1" showInputMessage="1" showErrorMessage="1" errorTitle="Iznos" error="Iznos nije pravilnog formata!" sqref="E75:G75">
      <formula1>0</formula1>
      <formula2>10000000</formula2>
    </dataValidation>
    <dataValidation type="date" allowBlank="1" showInputMessage="1" showErrorMessage="1" errorTitle="Datum" error="Datum nije ispravno upisan!" sqref="D4:D30 D33:D109">
      <formula1>1</formula1>
      <formula2>109575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91">
      <selection activeCell="A104" sqref="A104:B104"/>
    </sheetView>
  </sheetViews>
  <sheetFormatPr defaultColWidth="9.140625" defaultRowHeight="12.75"/>
  <cols>
    <col min="1" max="1" width="13.00390625" style="63" customWidth="1"/>
    <col min="2" max="2" width="35.421875" style="63" customWidth="1"/>
    <col min="3" max="3" width="54.7109375" style="63" customWidth="1"/>
    <col min="4" max="4" width="6.7109375" style="63" customWidth="1"/>
    <col min="5" max="5" width="13.7109375" style="63" customWidth="1"/>
    <col min="6" max="6" width="12.57421875" style="63" customWidth="1"/>
    <col min="7" max="7" width="12.28125" style="63" customWidth="1"/>
    <col min="8" max="8" width="19.421875" style="64" customWidth="1"/>
    <col min="9" max="16384" width="9.140625" style="63" customWidth="1"/>
  </cols>
  <sheetData>
    <row r="1" spans="1:9" ht="52.5" customHeight="1">
      <c r="A1" s="113" t="s">
        <v>400</v>
      </c>
      <c r="B1" s="112"/>
      <c r="C1" s="111"/>
      <c r="D1" s="110"/>
      <c r="E1" s="109"/>
      <c r="F1" s="109"/>
      <c r="G1" s="93"/>
      <c r="H1" s="108"/>
      <c r="I1" s="93"/>
    </row>
    <row r="2" spans="1:9" ht="12.75">
      <c r="A2" s="107">
        <v>1</v>
      </c>
      <c r="B2" s="107">
        <v>2</v>
      </c>
      <c r="C2" s="106">
        <v>3</v>
      </c>
      <c r="D2" s="26">
        <v>4</v>
      </c>
      <c r="E2" s="26">
        <v>5</v>
      </c>
      <c r="F2" s="26">
        <v>6</v>
      </c>
      <c r="G2" s="26">
        <v>7</v>
      </c>
      <c r="H2" s="53">
        <v>9</v>
      </c>
      <c r="I2" s="105"/>
    </row>
    <row r="3" spans="1:9" ht="64.5" customHeight="1">
      <c r="A3" s="10" t="s">
        <v>302</v>
      </c>
      <c r="B3" s="6" t="s">
        <v>303</v>
      </c>
      <c r="C3" s="3" t="s">
        <v>304</v>
      </c>
      <c r="D3" s="3" t="s">
        <v>305</v>
      </c>
      <c r="E3" s="12" t="s">
        <v>158</v>
      </c>
      <c r="F3" s="12" t="s">
        <v>306</v>
      </c>
      <c r="G3" s="61" t="s">
        <v>307</v>
      </c>
      <c r="H3" s="4" t="s">
        <v>348</v>
      </c>
      <c r="I3" s="105"/>
    </row>
    <row r="4" spans="1:9" ht="22.5" customHeight="1">
      <c r="A4" s="99" t="s">
        <v>0</v>
      </c>
      <c r="B4" s="98" t="s">
        <v>1</v>
      </c>
      <c r="C4" s="72" t="s">
        <v>312</v>
      </c>
      <c r="D4" s="72">
        <v>2015</v>
      </c>
      <c r="E4" s="94">
        <v>25000</v>
      </c>
      <c r="F4" s="100">
        <v>25000</v>
      </c>
      <c r="G4" s="94"/>
      <c r="H4" s="90">
        <f aca="true" t="shared" si="0" ref="H4:H35">SUM(F4:G4)</f>
        <v>25000</v>
      </c>
      <c r="I4" s="93"/>
    </row>
    <row r="5" spans="1:9" ht="20.25" customHeight="1">
      <c r="A5" s="99" t="s">
        <v>4</v>
      </c>
      <c r="B5" s="98" t="s">
        <v>5</v>
      </c>
      <c r="C5" s="72" t="s">
        <v>313</v>
      </c>
      <c r="D5" s="72">
        <v>2015</v>
      </c>
      <c r="E5" s="94">
        <v>15000</v>
      </c>
      <c r="F5" s="100">
        <v>15000</v>
      </c>
      <c r="G5" s="94">
        <v>5974</v>
      </c>
      <c r="H5" s="90">
        <f t="shared" si="0"/>
        <v>20974</v>
      </c>
      <c r="I5" s="93"/>
    </row>
    <row r="6" spans="1:9" ht="21.75" customHeight="1">
      <c r="A6" s="99" t="s">
        <v>4</v>
      </c>
      <c r="B6" s="98" t="s">
        <v>6</v>
      </c>
      <c r="C6" s="72" t="s">
        <v>313</v>
      </c>
      <c r="D6" s="72">
        <v>2015</v>
      </c>
      <c r="E6" s="94">
        <v>10000</v>
      </c>
      <c r="F6" s="100">
        <v>10000</v>
      </c>
      <c r="G6" s="94"/>
      <c r="H6" s="90">
        <f t="shared" si="0"/>
        <v>10000</v>
      </c>
      <c r="I6" s="93"/>
    </row>
    <row r="7" spans="1:9" ht="19.5" customHeight="1">
      <c r="A7" s="99" t="s">
        <v>4</v>
      </c>
      <c r="B7" s="98" t="s">
        <v>7</v>
      </c>
      <c r="C7" s="72" t="s">
        <v>313</v>
      </c>
      <c r="D7" s="72">
        <v>2015</v>
      </c>
      <c r="E7" s="94">
        <v>10000</v>
      </c>
      <c r="F7" s="100">
        <v>10000</v>
      </c>
      <c r="G7" s="94"/>
      <c r="H7" s="90">
        <f t="shared" si="0"/>
        <v>10000</v>
      </c>
      <c r="I7" s="93"/>
    </row>
    <row r="8" spans="1:9" ht="21.75" customHeight="1">
      <c r="A8" s="99" t="s">
        <v>8</v>
      </c>
      <c r="B8" s="98" t="s">
        <v>9</v>
      </c>
      <c r="C8" s="72" t="s">
        <v>313</v>
      </c>
      <c r="D8" s="72">
        <v>2015</v>
      </c>
      <c r="E8" s="94">
        <v>30000</v>
      </c>
      <c r="F8" s="100">
        <v>30000</v>
      </c>
      <c r="G8" s="94">
        <v>14728.38</v>
      </c>
      <c r="H8" s="90">
        <f t="shared" si="0"/>
        <v>44728.38</v>
      </c>
      <c r="I8" s="93"/>
    </row>
    <row r="9" spans="1:9" ht="22.5" customHeight="1">
      <c r="A9" s="99" t="s">
        <v>10</v>
      </c>
      <c r="B9" s="98" t="s">
        <v>11</v>
      </c>
      <c r="C9" s="72" t="s">
        <v>313</v>
      </c>
      <c r="D9" s="72">
        <v>2015</v>
      </c>
      <c r="E9" s="94">
        <v>30000</v>
      </c>
      <c r="F9" s="100">
        <v>27000</v>
      </c>
      <c r="G9" s="94">
        <v>17474.72</v>
      </c>
      <c r="H9" s="90">
        <f t="shared" si="0"/>
        <v>44474.72</v>
      </c>
      <c r="I9" s="93"/>
    </row>
    <row r="10" spans="1:9" ht="21" customHeight="1">
      <c r="A10" s="99" t="s">
        <v>12</v>
      </c>
      <c r="B10" s="98" t="s">
        <v>13</v>
      </c>
      <c r="C10" s="72" t="s">
        <v>313</v>
      </c>
      <c r="D10" s="72">
        <v>2015</v>
      </c>
      <c r="E10" s="94">
        <v>2000</v>
      </c>
      <c r="F10" s="100">
        <v>2000</v>
      </c>
      <c r="G10" s="94"/>
      <c r="H10" s="90">
        <f t="shared" si="0"/>
        <v>2000</v>
      </c>
      <c r="I10" s="93"/>
    </row>
    <row r="11" spans="1:9" ht="22.5" customHeight="1">
      <c r="A11" s="99" t="s">
        <v>189</v>
      </c>
      <c r="B11" s="98" t="s">
        <v>188</v>
      </c>
      <c r="C11" s="72" t="s">
        <v>313</v>
      </c>
      <c r="D11" s="72">
        <v>2015</v>
      </c>
      <c r="E11" s="94">
        <v>2000</v>
      </c>
      <c r="F11" s="100">
        <v>2000</v>
      </c>
      <c r="G11" s="94"/>
      <c r="H11" s="90">
        <f t="shared" si="0"/>
        <v>2000</v>
      </c>
      <c r="I11" s="93"/>
    </row>
    <row r="12" spans="1:9" ht="23.25" customHeight="1">
      <c r="A12" s="99" t="s">
        <v>187</v>
      </c>
      <c r="B12" s="98" t="s">
        <v>160</v>
      </c>
      <c r="C12" s="72" t="s">
        <v>313</v>
      </c>
      <c r="D12" s="72">
        <v>2015</v>
      </c>
      <c r="E12" s="94">
        <v>2000</v>
      </c>
      <c r="F12" s="100">
        <v>2000</v>
      </c>
      <c r="G12" s="94"/>
      <c r="H12" s="90">
        <f t="shared" si="0"/>
        <v>2000</v>
      </c>
      <c r="I12" s="93"/>
    </row>
    <row r="13" spans="1:9" ht="21" customHeight="1">
      <c r="A13" s="99" t="s">
        <v>22</v>
      </c>
      <c r="B13" s="98" t="s">
        <v>23</v>
      </c>
      <c r="C13" s="72" t="s">
        <v>313</v>
      </c>
      <c r="D13" s="72">
        <v>2015</v>
      </c>
      <c r="E13" s="94">
        <v>10000</v>
      </c>
      <c r="F13" s="100">
        <v>7500</v>
      </c>
      <c r="G13" s="94"/>
      <c r="H13" s="90">
        <f t="shared" si="0"/>
        <v>7500</v>
      </c>
      <c r="I13" s="93"/>
    </row>
    <row r="14" spans="1:9" ht="21.75" customHeight="1">
      <c r="A14" s="99" t="s">
        <v>24</v>
      </c>
      <c r="B14" s="98" t="s">
        <v>185</v>
      </c>
      <c r="C14" s="72" t="s">
        <v>313</v>
      </c>
      <c r="D14" s="72">
        <v>2015</v>
      </c>
      <c r="E14" s="94">
        <v>3000</v>
      </c>
      <c r="F14" s="100"/>
      <c r="G14" s="94"/>
      <c r="H14" s="90">
        <f t="shared" si="0"/>
        <v>0</v>
      </c>
      <c r="I14" s="93"/>
    </row>
    <row r="15" spans="1:9" ht="22.5" customHeight="1">
      <c r="A15" s="99" t="s">
        <v>25</v>
      </c>
      <c r="B15" s="98" t="s">
        <v>26</v>
      </c>
      <c r="C15" s="72" t="s">
        <v>313</v>
      </c>
      <c r="D15" s="72">
        <v>2015</v>
      </c>
      <c r="E15" s="94">
        <v>10000</v>
      </c>
      <c r="F15" s="100">
        <v>10000</v>
      </c>
      <c r="G15" s="94"/>
      <c r="H15" s="90">
        <f t="shared" si="0"/>
        <v>10000</v>
      </c>
      <c r="I15" s="93"/>
    </row>
    <row r="16" spans="1:9" ht="21" customHeight="1">
      <c r="A16" s="99" t="s">
        <v>29</v>
      </c>
      <c r="B16" s="98" t="s">
        <v>30</v>
      </c>
      <c r="C16" s="72" t="s">
        <v>313</v>
      </c>
      <c r="D16" s="72">
        <v>2015</v>
      </c>
      <c r="E16" s="94">
        <v>20000</v>
      </c>
      <c r="F16" s="100">
        <v>20000</v>
      </c>
      <c r="G16" s="94"/>
      <c r="H16" s="90">
        <f t="shared" si="0"/>
        <v>20000</v>
      </c>
      <c r="I16" s="93"/>
    </row>
    <row r="17" spans="1:9" ht="21" customHeight="1">
      <c r="A17" s="99" t="s">
        <v>31</v>
      </c>
      <c r="B17" s="98" t="s">
        <v>32</v>
      </c>
      <c r="C17" s="72" t="s">
        <v>313</v>
      </c>
      <c r="D17" s="72">
        <v>2015</v>
      </c>
      <c r="E17" s="94">
        <v>5000</v>
      </c>
      <c r="F17" s="100">
        <v>5000</v>
      </c>
      <c r="G17" s="94"/>
      <c r="H17" s="90">
        <f t="shared" si="0"/>
        <v>5000</v>
      </c>
      <c r="I17" s="93"/>
    </row>
    <row r="18" spans="1:9" ht="22.5" customHeight="1">
      <c r="A18" s="99" t="s">
        <v>224</v>
      </c>
      <c r="B18" s="98" t="s">
        <v>33</v>
      </c>
      <c r="C18" s="72" t="s">
        <v>313</v>
      </c>
      <c r="D18" s="72">
        <v>2015</v>
      </c>
      <c r="E18" s="94">
        <v>4000</v>
      </c>
      <c r="F18" s="100">
        <v>4000</v>
      </c>
      <c r="G18" s="94"/>
      <c r="H18" s="90">
        <f t="shared" si="0"/>
        <v>4000</v>
      </c>
      <c r="I18" s="93"/>
    </row>
    <row r="19" spans="1:9" ht="21.75" customHeight="1">
      <c r="A19" s="99" t="s">
        <v>34</v>
      </c>
      <c r="B19" s="98" t="s">
        <v>35</v>
      </c>
      <c r="C19" s="72" t="s">
        <v>313</v>
      </c>
      <c r="D19" s="72">
        <v>2015</v>
      </c>
      <c r="E19" s="94">
        <v>4000</v>
      </c>
      <c r="F19" s="100">
        <v>4000</v>
      </c>
      <c r="G19" s="94"/>
      <c r="H19" s="90">
        <f t="shared" si="0"/>
        <v>4000</v>
      </c>
      <c r="I19" s="93"/>
    </row>
    <row r="20" spans="1:9" ht="20.25" customHeight="1">
      <c r="A20" s="99" t="s">
        <v>38</v>
      </c>
      <c r="B20" s="98" t="s">
        <v>161</v>
      </c>
      <c r="C20" s="72" t="s">
        <v>313</v>
      </c>
      <c r="D20" s="72">
        <v>2015</v>
      </c>
      <c r="E20" s="94">
        <v>15000</v>
      </c>
      <c r="F20" s="100">
        <v>15000</v>
      </c>
      <c r="G20" s="94">
        <v>7000</v>
      </c>
      <c r="H20" s="90">
        <f t="shared" si="0"/>
        <v>22000</v>
      </c>
      <c r="I20" s="93"/>
    </row>
    <row r="21" spans="1:9" ht="21" customHeight="1">
      <c r="A21" s="99" t="s">
        <v>39</v>
      </c>
      <c r="B21" s="98" t="s">
        <v>40</v>
      </c>
      <c r="C21" s="72" t="s">
        <v>313</v>
      </c>
      <c r="D21" s="72">
        <v>2015</v>
      </c>
      <c r="E21" s="94">
        <v>20000</v>
      </c>
      <c r="F21" s="100">
        <v>20000</v>
      </c>
      <c r="G21" s="94"/>
      <c r="H21" s="90">
        <f t="shared" si="0"/>
        <v>20000</v>
      </c>
      <c r="I21" s="93"/>
    </row>
    <row r="22" spans="1:9" ht="22.5" customHeight="1">
      <c r="A22" s="99" t="s">
        <v>41</v>
      </c>
      <c r="B22" s="98" t="s">
        <v>42</v>
      </c>
      <c r="C22" s="72" t="s">
        <v>313</v>
      </c>
      <c r="D22" s="72">
        <v>2015</v>
      </c>
      <c r="E22" s="94">
        <v>10000</v>
      </c>
      <c r="F22" s="100">
        <v>10000</v>
      </c>
      <c r="G22" s="94">
        <v>6770</v>
      </c>
      <c r="H22" s="90">
        <f t="shared" si="0"/>
        <v>16770</v>
      </c>
      <c r="I22" s="93"/>
    </row>
    <row r="23" spans="1:9" ht="27" customHeight="1">
      <c r="A23" s="99" t="s">
        <v>43</v>
      </c>
      <c r="B23" s="98" t="s">
        <v>44</v>
      </c>
      <c r="C23" s="72" t="s">
        <v>313</v>
      </c>
      <c r="D23" s="72">
        <v>2015</v>
      </c>
      <c r="E23" s="94">
        <v>10000</v>
      </c>
      <c r="F23" s="100">
        <v>7000</v>
      </c>
      <c r="G23" s="94"/>
      <c r="H23" s="90">
        <f t="shared" si="0"/>
        <v>7000</v>
      </c>
      <c r="I23" s="93"/>
    </row>
    <row r="24" spans="1:9" ht="24.75" customHeight="1">
      <c r="A24" s="99" t="s">
        <v>45</v>
      </c>
      <c r="B24" s="98" t="s">
        <v>46</v>
      </c>
      <c r="C24" s="72" t="s">
        <v>373</v>
      </c>
      <c r="D24" s="72">
        <v>2015</v>
      </c>
      <c r="E24" s="94">
        <v>3000</v>
      </c>
      <c r="F24" s="100">
        <v>3000</v>
      </c>
      <c r="G24" s="94"/>
      <c r="H24" s="90">
        <f t="shared" si="0"/>
        <v>3000</v>
      </c>
      <c r="I24" s="93"/>
    </row>
    <row r="25" spans="1:9" ht="28.5" customHeight="1">
      <c r="A25" s="99" t="s">
        <v>127</v>
      </c>
      <c r="B25" s="98" t="s">
        <v>128</v>
      </c>
      <c r="C25" s="72" t="s">
        <v>313</v>
      </c>
      <c r="D25" s="72">
        <v>2015</v>
      </c>
      <c r="E25" s="94">
        <v>3000</v>
      </c>
      <c r="F25" s="100">
        <v>3000</v>
      </c>
      <c r="G25" s="94"/>
      <c r="H25" s="90">
        <f t="shared" si="0"/>
        <v>3000</v>
      </c>
      <c r="I25" s="93"/>
    </row>
    <row r="26" spans="1:9" ht="28.5" customHeight="1">
      <c r="A26" s="104" t="s">
        <v>399</v>
      </c>
      <c r="B26" s="98" t="s">
        <v>398</v>
      </c>
      <c r="C26" s="72" t="s">
        <v>313</v>
      </c>
      <c r="D26" s="72">
        <v>2015</v>
      </c>
      <c r="E26" s="94">
        <v>2000</v>
      </c>
      <c r="F26" s="100"/>
      <c r="G26" s="94"/>
      <c r="H26" s="90">
        <f t="shared" si="0"/>
        <v>0</v>
      </c>
      <c r="I26" s="93"/>
    </row>
    <row r="27" spans="1:9" ht="28.5" customHeight="1">
      <c r="A27" s="104" t="s">
        <v>190</v>
      </c>
      <c r="B27" s="98" t="s">
        <v>397</v>
      </c>
      <c r="C27" s="72" t="s">
        <v>396</v>
      </c>
      <c r="D27" s="72">
        <v>2015</v>
      </c>
      <c r="E27" s="94"/>
      <c r="F27" s="100"/>
      <c r="G27" s="94">
        <v>1500</v>
      </c>
      <c r="H27" s="90">
        <f t="shared" si="0"/>
        <v>1500</v>
      </c>
      <c r="I27" s="93"/>
    </row>
    <row r="28" spans="1:9" ht="21.75" customHeight="1">
      <c r="A28" s="99" t="s">
        <v>47</v>
      </c>
      <c r="B28" s="98" t="s">
        <v>48</v>
      </c>
      <c r="C28" s="72" t="s">
        <v>314</v>
      </c>
      <c r="D28" s="72">
        <v>2015</v>
      </c>
      <c r="E28" s="94">
        <v>80000</v>
      </c>
      <c r="F28" s="100">
        <v>80000</v>
      </c>
      <c r="G28" s="94">
        <v>825</v>
      </c>
      <c r="H28" s="90">
        <f t="shared" si="0"/>
        <v>80825</v>
      </c>
      <c r="I28" s="93"/>
    </row>
    <row r="29" spans="1:9" ht="29.25" customHeight="1">
      <c r="A29" s="99" t="s">
        <v>49</v>
      </c>
      <c r="B29" s="98" t="s">
        <v>50</v>
      </c>
      <c r="C29" s="72" t="s">
        <v>314</v>
      </c>
      <c r="D29" s="72">
        <v>2015</v>
      </c>
      <c r="E29" s="94">
        <v>65000</v>
      </c>
      <c r="F29" s="100">
        <v>65000</v>
      </c>
      <c r="G29" s="94">
        <v>5687.5</v>
      </c>
      <c r="H29" s="90">
        <f t="shared" si="0"/>
        <v>70687.5</v>
      </c>
      <c r="I29" s="93"/>
    </row>
    <row r="30" spans="1:9" ht="19.5" customHeight="1">
      <c r="A30" s="99" t="s">
        <v>51</v>
      </c>
      <c r="B30" s="98" t="s">
        <v>52</v>
      </c>
      <c r="C30" s="72" t="s">
        <v>314</v>
      </c>
      <c r="D30" s="72">
        <v>2015</v>
      </c>
      <c r="E30" s="94">
        <v>390000</v>
      </c>
      <c r="F30" s="100">
        <v>390000</v>
      </c>
      <c r="G30" s="94">
        <v>14150</v>
      </c>
      <c r="H30" s="90">
        <f t="shared" si="0"/>
        <v>404150</v>
      </c>
      <c r="I30" s="93"/>
    </row>
    <row r="31" spans="1:9" ht="18" customHeight="1">
      <c r="A31" s="99" t="s">
        <v>53</v>
      </c>
      <c r="B31" s="98" t="s">
        <v>54</v>
      </c>
      <c r="C31" s="72" t="s">
        <v>314</v>
      </c>
      <c r="D31" s="72">
        <v>2015</v>
      </c>
      <c r="E31" s="94">
        <v>40000</v>
      </c>
      <c r="F31" s="100">
        <v>40000</v>
      </c>
      <c r="G31" s="94"/>
      <c r="H31" s="90">
        <f t="shared" si="0"/>
        <v>40000</v>
      </c>
      <c r="I31" s="93"/>
    </row>
    <row r="32" spans="1:9" ht="18" customHeight="1">
      <c r="A32" s="99" t="s">
        <v>55</v>
      </c>
      <c r="B32" s="98" t="s">
        <v>56</v>
      </c>
      <c r="C32" s="72" t="s">
        <v>314</v>
      </c>
      <c r="D32" s="72">
        <v>2015</v>
      </c>
      <c r="E32" s="94">
        <v>160000</v>
      </c>
      <c r="F32" s="100">
        <v>160000</v>
      </c>
      <c r="G32" s="94"/>
      <c r="H32" s="90">
        <f t="shared" si="0"/>
        <v>160000</v>
      </c>
      <c r="I32" s="93"/>
    </row>
    <row r="33" spans="1:9" ht="19.5" customHeight="1">
      <c r="A33" s="99" t="s">
        <v>57</v>
      </c>
      <c r="B33" s="98" t="s">
        <v>58</v>
      </c>
      <c r="C33" s="72" t="s">
        <v>314</v>
      </c>
      <c r="D33" s="72">
        <v>2015</v>
      </c>
      <c r="E33" s="94">
        <v>50000</v>
      </c>
      <c r="F33" s="100">
        <v>50000</v>
      </c>
      <c r="G33" s="94"/>
      <c r="H33" s="90">
        <f t="shared" si="0"/>
        <v>50000</v>
      </c>
      <c r="I33" s="93"/>
    </row>
    <row r="34" spans="1:9" ht="21" customHeight="1">
      <c r="A34" s="99" t="s">
        <v>59</v>
      </c>
      <c r="B34" s="98" t="s">
        <v>60</v>
      </c>
      <c r="C34" s="72" t="s">
        <v>314</v>
      </c>
      <c r="D34" s="72">
        <v>2015</v>
      </c>
      <c r="E34" s="94">
        <v>35000</v>
      </c>
      <c r="F34" s="100">
        <v>35000</v>
      </c>
      <c r="G34" s="94">
        <v>40000</v>
      </c>
      <c r="H34" s="90">
        <f t="shared" si="0"/>
        <v>75000</v>
      </c>
      <c r="I34" s="93"/>
    </row>
    <row r="35" spans="1:9" ht="24.75" customHeight="1">
      <c r="A35" s="99" t="s">
        <v>63</v>
      </c>
      <c r="B35" s="98" t="s">
        <v>64</v>
      </c>
      <c r="C35" s="72" t="s">
        <v>314</v>
      </c>
      <c r="D35" s="72">
        <v>2015</v>
      </c>
      <c r="E35" s="94">
        <v>12000</v>
      </c>
      <c r="F35" s="100">
        <v>9500</v>
      </c>
      <c r="G35" s="94"/>
      <c r="H35" s="90">
        <f t="shared" si="0"/>
        <v>9500</v>
      </c>
      <c r="I35" s="93"/>
    </row>
    <row r="36" spans="1:9" ht="27" customHeight="1">
      <c r="A36" s="99" t="s">
        <v>219</v>
      </c>
      <c r="B36" s="98" t="s">
        <v>130</v>
      </c>
      <c r="C36" s="72" t="s">
        <v>314</v>
      </c>
      <c r="D36" s="72">
        <v>2015</v>
      </c>
      <c r="E36" s="94">
        <v>5000</v>
      </c>
      <c r="F36" s="100">
        <v>5000</v>
      </c>
      <c r="G36" s="94">
        <v>3000</v>
      </c>
      <c r="H36" s="90">
        <f aca="true" t="shared" si="1" ref="H36:H67">SUM(F36:G36)</f>
        <v>8000</v>
      </c>
      <c r="I36" s="93"/>
    </row>
    <row r="37" spans="1:9" ht="24" customHeight="1">
      <c r="A37" s="99" t="s">
        <v>218</v>
      </c>
      <c r="B37" s="98" t="s">
        <v>129</v>
      </c>
      <c r="C37" s="72" t="s">
        <v>314</v>
      </c>
      <c r="D37" s="72">
        <v>2015</v>
      </c>
      <c r="E37" s="94">
        <v>5000</v>
      </c>
      <c r="F37" s="100">
        <v>5000</v>
      </c>
      <c r="G37" s="94"/>
      <c r="H37" s="90">
        <f t="shared" si="1"/>
        <v>5000</v>
      </c>
      <c r="I37" s="93"/>
    </row>
    <row r="38" spans="1:9" ht="22.5" customHeight="1">
      <c r="A38" s="99" t="s">
        <v>67</v>
      </c>
      <c r="B38" s="98" t="s">
        <v>68</v>
      </c>
      <c r="C38" s="72" t="s">
        <v>314</v>
      </c>
      <c r="D38" s="72">
        <v>2015</v>
      </c>
      <c r="E38" s="94">
        <v>5000</v>
      </c>
      <c r="F38" s="100">
        <v>5000</v>
      </c>
      <c r="G38" s="94"/>
      <c r="H38" s="90">
        <f t="shared" si="1"/>
        <v>5000</v>
      </c>
      <c r="I38" s="93"/>
    </row>
    <row r="39" spans="1:9" ht="24" customHeight="1">
      <c r="A39" s="99" t="s">
        <v>69</v>
      </c>
      <c r="B39" s="98" t="s">
        <v>70</v>
      </c>
      <c r="C39" s="72" t="s">
        <v>314</v>
      </c>
      <c r="D39" s="72">
        <v>2015</v>
      </c>
      <c r="E39" s="94">
        <v>40000</v>
      </c>
      <c r="F39" s="100">
        <v>40000</v>
      </c>
      <c r="G39" s="94">
        <v>23000</v>
      </c>
      <c r="H39" s="90">
        <f t="shared" si="1"/>
        <v>63000</v>
      </c>
      <c r="I39" s="93"/>
    </row>
    <row r="40" spans="1:9" ht="24.75" customHeight="1">
      <c r="A40" s="99" t="s">
        <v>71</v>
      </c>
      <c r="B40" s="98" t="s">
        <v>72</v>
      </c>
      <c r="C40" s="72" t="s">
        <v>314</v>
      </c>
      <c r="D40" s="72">
        <v>2015</v>
      </c>
      <c r="E40" s="94">
        <v>5000</v>
      </c>
      <c r="F40" s="100">
        <v>5000</v>
      </c>
      <c r="G40" s="94"/>
      <c r="H40" s="90">
        <f t="shared" si="1"/>
        <v>5000</v>
      </c>
      <c r="I40" s="93"/>
    </row>
    <row r="41" spans="1:9" ht="25.5" customHeight="1">
      <c r="A41" s="99" t="s">
        <v>75</v>
      </c>
      <c r="B41" s="98" t="s">
        <v>76</v>
      </c>
      <c r="C41" s="72" t="s">
        <v>314</v>
      </c>
      <c r="D41" s="72">
        <v>2015</v>
      </c>
      <c r="E41" s="94">
        <v>5000</v>
      </c>
      <c r="F41" s="100">
        <v>5000</v>
      </c>
      <c r="G41" s="94"/>
      <c r="H41" s="90">
        <f t="shared" si="1"/>
        <v>5000</v>
      </c>
      <c r="I41" s="93"/>
    </row>
    <row r="42" spans="1:9" ht="23.25" customHeight="1">
      <c r="A42" s="99" t="s">
        <v>77</v>
      </c>
      <c r="B42" s="98" t="s">
        <v>78</v>
      </c>
      <c r="C42" s="72" t="s">
        <v>314</v>
      </c>
      <c r="D42" s="72">
        <v>2015</v>
      </c>
      <c r="E42" s="94">
        <v>15000</v>
      </c>
      <c r="F42" s="100">
        <v>15000</v>
      </c>
      <c r="G42" s="94">
        <v>900</v>
      </c>
      <c r="H42" s="90">
        <f t="shared" si="1"/>
        <v>15900</v>
      </c>
      <c r="I42" s="93"/>
    </row>
    <row r="43" spans="1:9" ht="24.75" customHeight="1">
      <c r="A43" s="99" t="s">
        <v>79</v>
      </c>
      <c r="B43" s="98" t="s">
        <v>80</v>
      </c>
      <c r="C43" s="72" t="s">
        <v>314</v>
      </c>
      <c r="D43" s="72">
        <v>2015</v>
      </c>
      <c r="E43" s="94">
        <v>25000</v>
      </c>
      <c r="F43" s="100">
        <v>25000</v>
      </c>
      <c r="G43" s="94">
        <v>3560</v>
      </c>
      <c r="H43" s="90">
        <f t="shared" si="1"/>
        <v>28560</v>
      </c>
      <c r="I43" s="93"/>
    </row>
    <row r="44" spans="1:9" ht="22.5" customHeight="1">
      <c r="A44" s="99" t="s">
        <v>84</v>
      </c>
      <c r="B44" s="98" t="s">
        <v>85</v>
      </c>
      <c r="C44" s="72" t="s">
        <v>314</v>
      </c>
      <c r="D44" s="72">
        <v>2015</v>
      </c>
      <c r="E44" s="94">
        <v>35000</v>
      </c>
      <c r="F44" s="100">
        <v>35000</v>
      </c>
      <c r="G44" s="94"/>
      <c r="H44" s="90">
        <f t="shared" si="1"/>
        <v>35000</v>
      </c>
      <c r="I44" s="93"/>
    </row>
    <row r="45" spans="1:9" ht="21.75" customHeight="1">
      <c r="A45" s="99" t="s">
        <v>86</v>
      </c>
      <c r="B45" s="98" t="s">
        <v>87</v>
      </c>
      <c r="C45" s="72" t="s">
        <v>314</v>
      </c>
      <c r="D45" s="72">
        <v>2015</v>
      </c>
      <c r="E45" s="94">
        <v>10000</v>
      </c>
      <c r="F45" s="95"/>
      <c r="G45" s="96"/>
      <c r="H45" s="90">
        <f t="shared" si="1"/>
        <v>0</v>
      </c>
      <c r="I45" s="93"/>
    </row>
    <row r="46" spans="1:9" ht="25.5" customHeight="1">
      <c r="A46" s="99" t="s">
        <v>88</v>
      </c>
      <c r="B46" s="98" t="s">
        <v>89</v>
      </c>
      <c r="C46" s="72" t="s">
        <v>314</v>
      </c>
      <c r="D46" s="72">
        <v>2015</v>
      </c>
      <c r="E46" s="94">
        <v>15000</v>
      </c>
      <c r="F46" s="100">
        <v>15000</v>
      </c>
      <c r="G46" s="94"/>
      <c r="H46" s="90">
        <f t="shared" si="1"/>
        <v>15000</v>
      </c>
      <c r="I46" s="93"/>
    </row>
    <row r="47" spans="1:9" ht="28.5" customHeight="1">
      <c r="A47" s="99" t="s">
        <v>217</v>
      </c>
      <c r="B47" s="98" t="s">
        <v>159</v>
      </c>
      <c r="C47" s="72" t="s">
        <v>314</v>
      </c>
      <c r="D47" s="72">
        <v>2015</v>
      </c>
      <c r="E47" s="94">
        <v>25000</v>
      </c>
      <c r="F47" s="100">
        <v>25000</v>
      </c>
      <c r="G47" s="94">
        <v>5000</v>
      </c>
      <c r="H47" s="90">
        <f t="shared" si="1"/>
        <v>30000</v>
      </c>
      <c r="I47" s="93"/>
    </row>
    <row r="48" spans="1:9" ht="28.5" customHeight="1">
      <c r="A48" s="99" t="s">
        <v>371</v>
      </c>
      <c r="B48" s="98" t="s">
        <v>372</v>
      </c>
      <c r="C48" s="72" t="s">
        <v>314</v>
      </c>
      <c r="D48" s="72">
        <v>2015</v>
      </c>
      <c r="E48" s="94">
        <v>5000</v>
      </c>
      <c r="F48" s="100">
        <v>5000</v>
      </c>
      <c r="G48" s="94"/>
      <c r="H48" s="90">
        <f t="shared" si="1"/>
        <v>5000</v>
      </c>
      <c r="I48" s="93"/>
    </row>
    <row r="49" spans="1:9" ht="25.5" customHeight="1">
      <c r="A49" s="99">
        <v>43320920196</v>
      </c>
      <c r="B49" s="98" t="s">
        <v>90</v>
      </c>
      <c r="C49" s="72" t="s">
        <v>315</v>
      </c>
      <c r="D49" s="72">
        <v>2015</v>
      </c>
      <c r="E49" s="94">
        <v>70000</v>
      </c>
      <c r="F49" s="100">
        <v>70000</v>
      </c>
      <c r="G49" s="94">
        <v>2837.16</v>
      </c>
      <c r="H49" s="90">
        <f t="shared" si="1"/>
        <v>72837.16</v>
      </c>
      <c r="I49" s="93"/>
    </row>
    <row r="50" spans="1:9" ht="26.25" customHeight="1">
      <c r="A50" s="99" t="s">
        <v>91</v>
      </c>
      <c r="B50" s="98" t="s">
        <v>169</v>
      </c>
      <c r="C50" s="72" t="s">
        <v>315</v>
      </c>
      <c r="D50" s="72">
        <v>2015</v>
      </c>
      <c r="E50" s="94">
        <v>60000</v>
      </c>
      <c r="F50" s="100">
        <v>60000</v>
      </c>
      <c r="G50" s="94">
        <v>6000</v>
      </c>
      <c r="H50" s="90">
        <f t="shared" si="1"/>
        <v>66000</v>
      </c>
      <c r="I50" s="93"/>
    </row>
    <row r="51" spans="1:9" ht="25.5" customHeight="1">
      <c r="A51" s="99" t="s">
        <v>92</v>
      </c>
      <c r="B51" s="98" t="s">
        <v>93</v>
      </c>
      <c r="C51" s="72" t="s">
        <v>315</v>
      </c>
      <c r="D51" s="72">
        <v>2015</v>
      </c>
      <c r="E51" s="94">
        <v>15000</v>
      </c>
      <c r="F51" s="100">
        <v>15000</v>
      </c>
      <c r="G51" s="94"/>
      <c r="H51" s="90">
        <f t="shared" si="1"/>
        <v>15000</v>
      </c>
      <c r="I51" s="93"/>
    </row>
    <row r="52" spans="1:9" ht="26.25" customHeight="1">
      <c r="A52" s="99" t="s">
        <v>94</v>
      </c>
      <c r="B52" s="98" t="s">
        <v>95</v>
      </c>
      <c r="C52" s="72" t="s">
        <v>315</v>
      </c>
      <c r="D52" s="72">
        <v>2015</v>
      </c>
      <c r="E52" s="94">
        <v>22000</v>
      </c>
      <c r="F52" s="100">
        <v>22000</v>
      </c>
      <c r="G52" s="94"/>
      <c r="H52" s="90">
        <f t="shared" si="1"/>
        <v>22000</v>
      </c>
      <c r="I52" s="93"/>
    </row>
    <row r="53" spans="1:9" ht="29.25" customHeight="1">
      <c r="A53" s="99" t="s">
        <v>96</v>
      </c>
      <c r="B53" s="98" t="s">
        <v>97</v>
      </c>
      <c r="C53" s="72" t="s">
        <v>315</v>
      </c>
      <c r="D53" s="72">
        <v>2015</v>
      </c>
      <c r="E53" s="94">
        <v>20000</v>
      </c>
      <c r="F53" s="100">
        <v>20000</v>
      </c>
      <c r="G53" s="94">
        <v>3000</v>
      </c>
      <c r="H53" s="90">
        <f t="shared" si="1"/>
        <v>23000</v>
      </c>
      <c r="I53" s="93"/>
    </row>
    <row r="54" spans="1:9" ht="23.25" customHeight="1">
      <c r="A54" s="99" t="s">
        <v>132</v>
      </c>
      <c r="B54" s="98" t="s">
        <v>131</v>
      </c>
      <c r="C54" s="72" t="s">
        <v>315</v>
      </c>
      <c r="D54" s="72">
        <v>2015</v>
      </c>
      <c r="E54" s="94">
        <v>20000</v>
      </c>
      <c r="F54" s="100">
        <v>20000</v>
      </c>
      <c r="G54" s="94">
        <v>10000</v>
      </c>
      <c r="H54" s="90">
        <f t="shared" si="1"/>
        <v>30000</v>
      </c>
      <c r="I54" s="93"/>
    </row>
    <row r="55" spans="1:9" ht="27" customHeight="1">
      <c r="A55" s="99" t="s">
        <v>98</v>
      </c>
      <c r="B55" s="98" t="s">
        <v>244</v>
      </c>
      <c r="C55" s="72" t="s">
        <v>315</v>
      </c>
      <c r="D55" s="72">
        <v>2015</v>
      </c>
      <c r="E55" s="94">
        <v>15000</v>
      </c>
      <c r="F55" s="100">
        <v>12000</v>
      </c>
      <c r="G55" s="94">
        <v>6000</v>
      </c>
      <c r="H55" s="90">
        <f t="shared" si="1"/>
        <v>18000</v>
      </c>
      <c r="I55" s="93"/>
    </row>
    <row r="56" spans="1:9" ht="30" customHeight="1">
      <c r="A56" s="99" t="s">
        <v>216</v>
      </c>
      <c r="B56" s="98" t="s">
        <v>155</v>
      </c>
      <c r="C56" s="72" t="s">
        <v>315</v>
      </c>
      <c r="D56" s="72">
        <v>2015</v>
      </c>
      <c r="E56" s="94">
        <v>15000</v>
      </c>
      <c r="F56" s="100">
        <v>14000</v>
      </c>
      <c r="G56" s="94"/>
      <c r="H56" s="90">
        <f t="shared" si="1"/>
        <v>14000</v>
      </c>
      <c r="I56" s="93"/>
    </row>
    <row r="57" spans="1:9" ht="25.5" customHeight="1">
      <c r="A57" s="99" t="s">
        <v>215</v>
      </c>
      <c r="B57" s="98" t="s">
        <v>156</v>
      </c>
      <c r="C57" s="72" t="s">
        <v>315</v>
      </c>
      <c r="D57" s="72">
        <v>2015</v>
      </c>
      <c r="E57" s="94">
        <v>5000</v>
      </c>
      <c r="F57" s="100">
        <v>5000</v>
      </c>
      <c r="G57" s="94">
        <v>1000</v>
      </c>
      <c r="H57" s="90">
        <f t="shared" si="1"/>
        <v>6000</v>
      </c>
      <c r="I57" s="93"/>
    </row>
    <row r="58" spans="1:9" ht="27.75" customHeight="1">
      <c r="A58" s="99" t="s">
        <v>103</v>
      </c>
      <c r="B58" s="98" t="s">
        <v>104</v>
      </c>
      <c r="C58" s="72" t="s">
        <v>315</v>
      </c>
      <c r="D58" s="72">
        <v>2015</v>
      </c>
      <c r="E58" s="94">
        <v>2000</v>
      </c>
      <c r="F58" s="100"/>
      <c r="G58" s="94"/>
      <c r="H58" s="90">
        <f t="shared" si="1"/>
        <v>0</v>
      </c>
      <c r="I58" s="93"/>
    </row>
    <row r="59" spans="1:9" ht="23.25" customHeight="1">
      <c r="A59" s="99" t="s">
        <v>105</v>
      </c>
      <c r="B59" s="98" t="s">
        <v>177</v>
      </c>
      <c r="C59" s="72" t="s">
        <v>315</v>
      </c>
      <c r="D59" s="72">
        <v>2015</v>
      </c>
      <c r="E59" s="94">
        <v>13000</v>
      </c>
      <c r="F59" s="100">
        <v>13000</v>
      </c>
      <c r="G59" s="94"/>
      <c r="H59" s="90">
        <f t="shared" si="1"/>
        <v>13000</v>
      </c>
      <c r="I59" s="93"/>
    </row>
    <row r="60" spans="1:9" ht="28.5" customHeight="1">
      <c r="A60" s="99" t="s">
        <v>108</v>
      </c>
      <c r="B60" s="98" t="s">
        <v>109</v>
      </c>
      <c r="C60" s="72" t="s">
        <v>315</v>
      </c>
      <c r="D60" s="72">
        <v>2015</v>
      </c>
      <c r="E60" s="94">
        <v>6000</v>
      </c>
      <c r="F60" s="100">
        <v>6000</v>
      </c>
      <c r="G60" s="94"/>
      <c r="H60" s="90">
        <f t="shared" si="1"/>
        <v>6000</v>
      </c>
      <c r="I60" s="93"/>
    </row>
    <row r="61" spans="1:9" ht="26.25" customHeight="1">
      <c r="A61" s="99" t="s">
        <v>139</v>
      </c>
      <c r="B61" s="98" t="s">
        <v>140</v>
      </c>
      <c r="C61" s="72" t="s">
        <v>315</v>
      </c>
      <c r="D61" s="72">
        <v>2015</v>
      </c>
      <c r="E61" s="94">
        <v>15000</v>
      </c>
      <c r="F61" s="100">
        <v>15000</v>
      </c>
      <c r="G61" s="94">
        <v>6000</v>
      </c>
      <c r="H61" s="90">
        <f t="shared" si="1"/>
        <v>21000</v>
      </c>
      <c r="I61" s="93"/>
    </row>
    <row r="62" spans="1:9" ht="26.25" customHeight="1">
      <c r="A62" s="99" t="s">
        <v>295</v>
      </c>
      <c r="B62" s="98" t="s">
        <v>281</v>
      </c>
      <c r="C62" s="72" t="s">
        <v>315</v>
      </c>
      <c r="D62" s="72">
        <v>2015</v>
      </c>
      <c r="E62" s="94">
        <v>8000</v>
      </c>
      <c r="F62" s="100">
        <v>8000</v>
      </c>
      <c r="G62" s="94">
        <v>3000</v>
      </c>
      <c r="H62" s="90">
        <f t="shared" si="1"/>
        <v>11000</v>
      </c>
      <c r="I62" s="93"/>
    </row>
    <row r="63" spans="1:9" ht="29.25" customHeight="1">
      <c r="A63" s="99" t="s">
        <v>145</v>
      </c>
      <c r="B63" s="98" t="s">
        <v>146</v>
      </c>
      <c r="C63" s="72" t="s">
        <v>315</v>
      </c>
      <c r="D63" s="72">
        <v>2015</v>
      </c>
      <c r="E63" s="94">
        <v>4000</v>
      </c>
      <c r="F63" s="100">
        <v>4000</v>
      </c>
      <c r="G63" s="94"/>
      <c r="H63" s="90">
        <f t="shared" si="1"/>
        <v>4000</v>
      </c>
      <c r="I63" s="93"/>
    </row>
    <row r="64" spans="1:9" ht="28.5" customHeight="1">
      <c r="A64" s="99" t="s">
        <v>148</v>
      </c>
      <c r="B64" s="98" t="s">
        <v>395</v>
      </c>
      <c r="C64" s="72" t="s">
        <v>315</v>
      </c>
      <c r="D64" s="72">
        <v>2015</v>
      </c>
      <c r="E64" s="102">
        <v>15000</v>
      </c>
      <c r="F64" s="103">
        <v>15000</v>
      </c>
      <c r="G64" s="102">
        <v>40177</v>
      </c>
      <c r="H64" s="101">
        <f t="shared" si="1"/>
        <v>55177</v>
      </c>
      <c r="I64" s="93"/>
    </row>
    <row r="65" spans="1:9" ht="28.5" customHeight="1">
      <c r="A65" s="99" t="s">
        <v>151</v>
      </c>
      <c r="B65" s="98" t="s">
        <v>152</v>
      </c>
      <c r="C65" s="72" t="s">
        <v>315</v>
      </c>
      <c r="D65" s="72">
        <v>2015</v>
      </c>
      <c r="E65" s="94">
        <v>15000</v>
      </c>
      <c r="F65" s="100">
        <v>15000</v>
      </c>
      <c r="G65" s="94">
        <v>10000</v>
      </c>
      <c r="H65" s="90">
        <f t="shared" si="1"/>
        <v>25000</v>
      </c>
      <c r="I65" s="93"/>
    </row>
    <row r="66" spans="1:9" ht="28.5" customHeight="1">
      <c r="A66" s="99" t="s">
        <v>110</v>
      </c>
      <c r="B66" s="98" t="s">
        <v>111</v>
      </c>
      <c r="C66" s="72" t="s">
        <v>316</v>
      </c>
      <c r="D66" s="72">
        <v>2015</v>
      </c>
      <c r="E66" s="94">
        <v>47000</v>
      </c>
      <c r="F66" s="100">
        <v>47050</v>
      </c>
      <c r="G66" s="94">
        <v>7000</v>
      </c>
      <c r="H66" s="90">
        <f t="shared" si="1"/>
        <v>54050</v>
      </c>
      <c r="I66" s="93"/>
    </row>
    <row r="67" spans="1:9" ht="27" customHeight="1">
      <c r="A67" s="99" t="s">
        <v>112</v>
      </c>
      <c r="B67" s="98" t="s">
        <v>182</v>
      </c>
      <c r="C67" s="72" t="s">
        <v>316</v>
      </c>
      <c r="D67" s="72">
        <v>2015</v>
      </c>
      <c r="E67" s="94">
        <v>25000</v>
      </c>
      <c r="F67" s="100">
        <v>25000</v>
      </c>
      <c r="G67" s="94"/>
      <c r="H67" s="90">
        <f t="shared" si="1"/>
        <v>25000</v>
      </c>
      <c r="I67" s="93"/>
    </row>
    <row r="68" spans="1:9" ht="33.75" customHeight="1">
      <c r="A68" s="99" t="s">
        <v>135</v>
      </c>
      <c r="B68" s="98" t="s">
        <v>136</v>
      </c>
      <c r="C68" s="72" t="s">
        <v>316</v>
      </c>
      <c r="D68" s="72">
        <v>2015</v>
      </c>
      <c r="E68" s="94">
        <v>15000</v>
      </c>
      <c r="F68" s="100">
        <v>15000</v>
      </c>
      <c r="G68" s="94">
        <v>8715.95</v>
      </c>
      <c r="H68" s="90">
        <f aca="true" t="shared" si="2" ref="H68:H99">SUM(F68:G68)</f>
        <v>23715.95</v>
      </c>
      <c r="I68" s="93"/>
    </row>
    <row r="69" spans="1:9" ht="33" customHeight="1">
      <c r="A69" s="99" t="s">
        <v>113</v>
      </c>
      <c r="B69" s="98" t="s">
        <v>114</v>
      </c>
      <c r="C69" s="72" t="s">
        <v>316</v>
      </c>
      <c r="D69" s="72">
        <v>2015</v>
      </c>
      <c r="E69" s="94">
        <v>5000</v>
      </c>
      <c r="F69" s="100">
        <v>5000</v>
      </c>
      <c r="G69" s="94"/>
      <c r="H69" s="90">
        <f t="shared" si="2"/>
        <v>5000</v>
      </c>
      <c r="I69" s="93"/>
    </row>
    <row r="70" spans="1:9" ht="25.5" customHeight="1">
      <c r="A70" s="99" t="s">
        <v>213</v>
      </c>
      <c r="B70" s="98" t="s">
        <v>167</v>
      </c>
      <c r="C70" s="72" t="s">
        <v>316</v>
      </c>
      <c r="D70" s="72">
        <v>2015</v>
      </c>
      <c r="E70" s="94">
        <v>5000</v>
      </c>
      <c r="F70" s="100">
        <v>5000</v>
      </c>
      <c r="G70" s="94"/>
      <c r="H70" s="90">
        <f t="shared" si="2"/>
        <v>5000</v>
      </c>
      <c r="I70" s="93"/>
    </row>
    <row r="71" spans="1:9" ht="25.5" customHeight="1">
      <c r="A71" s="99" t="s">
        <v>297</v>
      </c>
      <c r="B71" s="98" t="s">
        <v>280</v>
      </c>
      <c r="C71" s="72" t="s">
        <v>316</v>
      </c>
      <c r="D71" s="72">
        <v>2015</v>
      </c>
      <c r="E71" s="94">
        <v>5000</v>
      </c>
      <c r="F71" s="100">
        <v>5000</v>
      </c>
      <c r="G71" s="94"/>
      <c r="H71" s="90">
        <f t="shared" si="2"/>
        <v>5000</v>
      </c>
      <c r="I71" s="93"/>
    </row>
    <row r="72" spans="1:9" ht="27" customHeight="1">
      <c r="A72" s="99" t="s">
        <v>137</v>
      </c>
      <c r="B72" s="98" t="s">
        <v>138</v>
      </c>
      <c r="C72" s="72" t="s">
        <v>316</v>
      </c>
      <c r="D72" s="72">
        <v>2015</v>
      </c>
      <c r="E72" s="94">
        <v>10000</v>
      </c>
      <c r="F72" s="100">
        <v>10000</v>
      </c>
      <c r="G72" s="94"/>
      <c r="H72" s="90">
        <f t="shared" si="2"/>
        <v>10000</v>
      </c>
      <c r="I72" s="93"/>
    </row>
    <row r="73" spans="1:9" ht="32.25" customHeight="1">
      <c r="A73" s="99" t="s">
        <v>133</v>
      </c>
      <c r="B73" s="98" t="s">
        <v>134</v>
      </c>
      <c r="C73" s="72" t="s">
        <v>316</v>
      </c>
      <c r="D73" s="72">
        <v>2015</v>
      </c>
      <c r="E73" s="94">
        <v>30000</v>
      </c>
      <c r="F73" s="100">
        <v>30000</v>
      </c>
      <c r="G73" s="94"/>
      <c r="H73" s="90">
        <f t="shared" si="2"/>
        <v>30000</v>
      </c>
      <c r="I73" s="93"/>
    </row>
    <row r="74" spans="1:9" ht="30" customHeight="1">
      <c r="A74" s="99" t="s">
        <v>207</v>
      </c>
      <c r="B74" s="98" t="s">
        <v>165</v>
      </c>
      <c r="C74" s="72" t="s">
        <v>316</v>
      </c>
      <c r="D74" s="72">
        <v>2015</v>
      </c>
      <c r="E74" s="94">
        <v>3000</v>
      </c>
      <c r="F74" s="100">
        <v>3000</v>
      </c>
      <c r="G74" s="94"/>
      <c r="H74" s="90">
        <f t="shared" si="2"/>
        <v>3000</v>
      </c>
      <c r="I74" s="93"/>
    </row>
    <row r="75" spans="1:9" ht="30" customHeight="1">
      <c r="A75" s="99" t="s">
        <v>117</v>
      </c>
      <c r="B75" s="98" t="s">
        <v>118</v>
      </c>
      <c r="C75" s="72" t="s">
        <v>318</v>
      </c>
      <c r="D75" s="72">
        <v>2015</v>
      </c>
      <c r="E75" s="94">
        <v>10000</v>
      </c>
      <c r="F75" s="100">
        <v>10000</v>
      </c>
      <c r="G75" s="94"/>
      <c r="H75" s="90">
        <f t="shared" si="2"/>
        <v>10000</v>
      </c>
      <c r="I75" s="93"/>
    </row>
    <row r="76" spans="1:9" ht="28.5" customHeight="1">
      <c r="A76" s="99" t="s">
        <v>119</v>
      </c>
      <c r="B76" s="98" t="s">
        <v>120</v>
      </c>
      <c r="C76" s="72" t="s">
        <v>318</v>
      </c>
      <c r="D76" s="72">
        <v>2015</v>
      </c>
      <c r="E76" s="94">
        <v>10000</v>
      </c>
      <c r="F76" s="100">
        <v>10000</v>
      </c>
      <c r="G76" s="94"/>
      <c r="H76" s="90">
        <f t="shared" si="2"/>
        <v>10000</v>
      </c>
      <c r="I76" s="93"/>
    </row>
    <row r="77" spans="1:9" ht="31.5" customHeight="1">
      <c r="A77" s="99" t="s">
        <v>141</v>
      </c>
      <c r="B77" s="98" t="s">
        <v>123</v>
      </c>
      <c r="C77" s="72" t="s">
        <v>318</v>
      </c>
      <c r="D77" s="72">
        <v>2015</v>
      </c>
      <c r="E77" s="94">
        <v>55000</v>
      </c>
      <c r="F77" s="100">
        <v>55000</v>
      </c>
      <c r="G77" s="94">
        <v>21990</v>
      </c>
      <c r="H77" s="90">
        <f t="shared" si="2"/>
        <v>76990</v>
      </c>
      <c r="I77" s="93"/>
    </row>
    <row r="78" spans="1:9" ht="36" customHeight="1">
      <c r="A78" s="99" t="s">
        <v>208</v>
      </c>
      <c r="B78" s="98" t="s">
        <v>173</v>
      </c>
      <c r="C78" s="72" t="s">
        <v>318</v>
      </c>
      <c r="D78" s="72">
        <v>2015</v>
      </c>
      <c r="E78" s="94">
        <v>10000</v>
      </c>
      <c r="F78" s="100">
        <v>10000</v>
      </c>
      <c r="G78" s="94">
        <v>2000</v>
      </c>
      <c r="H78" s="90">
        <f t="shared" si="2"/>
        <v>12000</v>
      </c>
      <c r="I78" s="93"/>
    </row>
    <row r="79" spans="1:9" ht="29.25" customHeight="1">
      <c r="A79" s="99" t="s">
        <v>209</v>
      </c>
      <c r="B79" s="98" t="s">
        <v>168</v>
      </c>
      <c r="C79" s="72" t="s">
        <v>318</v>
      </c>
      <c r="D79" s="72">
        <v>2015</v>
      </c>
      <c r="E79" s="94">
        <v>8000</v>
      </c>
      <c r="F79" s="100">
        <v>8000</v>
      </c>
      <c r="G79" s="94"/>
      <c r="H79" s="90">
        <f t="shared" si="2"/>
        <v>8000</v>
      </c>
      <c r="I79" s="93"/>
    </row>
    <row r="80" spans="1:9" ht="30.75" customHeight="1">
      <c r="A80" s="99" t="s">
        <v>232</v>
      </c>
      <c r="B80" s="98" t="s">
        <v>226</v>
      </c>
      <c r="C80" s="72" t="s">
        <v>239</v>
      </c>
      <c r="D80" s="72">
        <v>2015</v>
      </c>
      <c r="E80" s="100">
        <v>12250</v>
      </c>
      <c r="F80" s="100">
        <v>12250</v>
      </c>
      <c r="G80" s="94"/>
      <c r="H80" s="90">
        <f t="shared" si="2"/>
        <v>12250</v>
      </c>
      <c r="I80" s="93"/>
    </row>
    <row r="81" spans="1:9" ht="32.25" customHeight="1">
      <c r="A81" s="99" t="s">
        <v>236</v>
      </c>
      <c r="B81" s="98" t="s">
        <v>227</v>
      </c>
      <c r="C81" s="72" t="s">
        <v>239</v>
      </c>
      <c r="D81" s="72">
        <v>2015</v>
      </c>
      <c r="E81" s="100">
        <v>14000</v>
      </c>
      <c r="F81" s="100">
        <v>14000</v>
      </c>
      <c r="G81" s="94"/>
      <c r="H81" s="90">
        <f t="shared" si="2"/>
        <v>14000</v>
      </c>
      <c r="I81" s="93"/>
    </row>
    <row r="82" spans="1:9" ht="34.5" customHeight="1">
      <c r="A82" s="99" t="s">
        <v>234</v>
      </c>
      <c r="B82" s="98" t="s">
        <v>228</v>
      </c>
      <c r="C82" s="72" t="s">
        <v>239</v>
      </c>
      <c r="D82" s="72">
        <v>2015</v>
      </c>
      <c r="E82" s="100">
        <v>14700</v>
      </c>
      <c r="F82" s="100">
        <v>14700</v>
      </c>
      <c r="G82" s="94"/>
      <c r="H82" s="90">
        <f t="shared" si="2"/>
        <v>14700</v>
      </c>
      <c r="I82" s="93"/>
    </row>
    <row r="83" spans="1:9" ht="30.75" customHeight="1">
      <c r="A83" s="99" t="s">
        <v>233</v>
      </c>
      <c r="B83" s="98" t="s">
        <v>229</v>
      </c>
      <c r="C83" s="72" t="s">
        <v>239</v>
      </c>
      <c r="D83" s="72">
        <v>2015</v>
      </c>
      <c r="E83" s="100">
        <v>7000</v>
      </c>
      <c r="F83" s="100">
        <v>7000</v>
      </c>
      <c r="G83" s="94"/>
      <c r="H83" s="90">
        <f t="shared" si="2"/>
        <v>7000</v>
      </c>
      <c r="I83" s="93"/>
    </row>
    <row r="84" spans="1:9" ht="28.5" customHeight="1">
      <c r="A84" s="99" t="s">
        <v>357</v>
      </c>
      <c r="B84" s="98" t="s">
        <v>279</v>
      </c>
      <c r="C84" s="72" t="s">
        <v>239</v>
      </c>
      <c r="D84" s="72">
        <v>2015</v>
      </c>
      <c r="E84" s="100">
        <v>7700</v>
      </c>
      <c r="F84" s="100">
        <v>7700</v>
      </c>
      <c r="G84" s="94"/>
      <c r="H84" s="90">
        <f t="shared" si="2"/>
        <v>7700</v>
      </c>
      <c r="I84" s="93"/>
    </row>
    <row r="85" spans="1:9" ht="32.25" customHeight="1">
      <c r="A85" s="99" t="s">
        <v>301</v>
      </c>
      <c r="B85" s="98" t="s">
        <v>278</v>
      </c>
      <c r="C85" s="72" t="s">
        <v>239</v>
      </c>
      <c r="D85" s="72">
        <v>2015</v>
      </c>
      <c r="E85" s="100">
        <v>5250</v>
      </c>
      <c r="F85" s="100">
        <v>5250</v>
      </c>
      <c r="G85" s="94"/>
      <c r="H85" s="90">
        <f t="shared" si="2"/>
        <v>5250</v>
      </c>
      <c r="I85" s="93"/>
    </row>
    <row r="86" spans="1:9" ht="32.25" customHeight="1">
      <c r="A86" s="99" t="s">
        <v>390</v>
      </c>
      <c r="B86" s="98" t="s">
        <v>367</v>
      </c>
      <c r="C86" s="72" t="s">
        <v>239</v>
      </c>
      <c r="D86" s="72">
        <v>2015</v>
      </c>
      <c r="E86" s="100">
        <v>5250</v>
      </c>
      <c r="F86" s="100">
        <v>5250</v>
      </c>
      <c r="G86" s="94"/>
      <c r="H86" s="90">
        <f t="shared" si="2"/>
        <v>5250</v>
      </c>
      <c r="I86" s="93"/>
    </row>
    <row r="87" spans="1:9" ht="32.25" customHeight="1">
      <c r="A87" s="99" t="s">
        <v>391</v>
      </c>
      <c r="B87" s="98" t="s">
        <v>368</v>
      </c>
      <c r="C87" s="72" t="s">
        <v>239</v>
      </c>
      <c r="D87" s="72">
        <v>2015</v>
      </c>
      <c r="E87" s="100">
        <v>1750</v>
      </c>
      <c r="F87" s="100">
        <v>1750</v>
      </c>
      <c r="G87" s="94"/>
      <c r="H87" s="90">
        <f t="shared" si="2"/>
        <v>1750</v>
      </c>
      <c r="I87" s="93"/>
    </row>
    <row r="88" spans="1:9" ht="33" customHeight="1">
      <c r="A88" s="99" t="s">
        <v>235</v>
      </c>
      <c r="B88" s="98" t="s">
        <v>231</v>
      </c>
      <c r="C88" s="72" t="s">
        <v>239</v>
      </c>
      <c r="D88" s="72">
        <v>2015</v>
      </c>
      <c r="E88" s="100">
        <v>36400</v>
      </c>
      <c r="F88" s="100">
        <v>36400</v>
      </c>
      <c r="G88" s="94"/>
      <c r="H88" s="90">
        <f t="shared" si="2"/>
        <v>36400</v>
      </c>
      <c r="I88" s="93"/>
    </row>
    <row r="89" spans="1:9" ht="26.25" customHeight="1">
      <c r="A89" s="99" t="s">
        <v>211</v>
      </c>
      <c r="B89" s="98" t="s">
        <v>172</v>
      </c>
      <c r="C89" s="72"/>
      <c r="D89" s="72">
        <v>2015</v>
      </c>
      <c r="E89" s="96"/>
      <c r="F89" s="95"/>
      <c r="G89" s="94">
        <v>12562</v>
      </c>
      <c r="H89" s="90">
        <f t="shared" si="2"/>
        <v>12562</v>
      </c>
      <c r="I89" s="93"/>
    </row>
    <row r="90" spans="1:9" ht="36.75" customHeight="1">
      <c r="A90" s="99" t="s">
        <v>204</v>
      </c>
      <c r="B90" s="98" t="s">
        <v>184</v>
      </c>
      <c r="C90" s="97" t="s">
        <v>284</v>
      </c>
      <c r="D90" s="72">
        <v>2015</v>
      </c>
      <c r="E90" s="94">
        <v>380000</v>
      </c>
      <c r="F90" s="100">
        <v>380000</v>
      </c>
      <c r="G90" s="94"/>
      <c r="H90" s="90">
        <f t="shared" si="2"/>
        <v>380000</v>
      </c>
      <c r="I90" s="93"/>
    </row>
    <row r="91" spans="1:9" ht="38.25" customHeight="1">
      <c r="A91" s="99" t="s">
        <v>240</v>
      </c>
      <c r="B91" s="98" t="s">
        <v>241</v>
      </c>
      <c r="C91" s="72"/>
      <c r="D91" s="72">
        <v>2015</v>
      </c>
      <c r="E91" s="94">
        <v>56000</v>
      </c>
      <c r="F91" s="100">
        <v>56000</v>
      </c>
      <c r="G91" s="94"/>
      <c r="H91" s="90">
        <f t="shared" si="2"/>
        <v>56000</v>
      </c>
      <c r="I91" s="93"/>
    </row>
    <row r="92" spans="1:9" ht="24" customHeight="1">
      <c r="A92" s="99" t="s">
        <v>198</v>
      </c>
      <c r="B92" s="98" t="s">
        <v>186</v>
      </c>
      <c r="C92" s="97" t="s">
        <v>331</v>
      </c>
      <c r="D92" s="72">
        <v>2015</v>
      </c>
      <c r="E92" s="94">
        <v>120000</v>
      </c>
      <c r="F92" s="100">
        <v>120000</v>
      </c>
      <c r="G92" s="94">
        <v>3000</v>
      </c>
      <c r="H92" s="90">
        <f t="shared" si="2"/>
        <v>123000</v>
      </c>
      <c r="I92" s="93"/>
    </row>
    <row r="93" spans="1:9" ht="26.25" customHeight="1">
      <c r="A93" s="99" t="s">
        <v>298</v>
      </c>
      <c r="B93" s="98" t="s">
        <v>249</v>
      </c>
      <c r="C93" s="97" t="s">
        <v>325</v>
      </c>
      <c r="D93" s="72">
        <v>2015</v>
      </c>
      <c r="E93" s="96"/>
      <c r="F93" s="95"/>
      <c r="G93" s="94">
        <v>2000</v>
      </c>
      <c r="H93" s="90">
        <f t="shared" si="2"/>
        <v>2000</v>
      </c>
      <c r="I93" s="93"/>
    </row>
    <row r="94" spans="1:9" ht="23.25" customHeight="1">
      <c r="A94" s="99" t="s">
        <v>288</v>
      </c>
      <c r="B94" s="98" t="s">
        <v>255</v>
      </c>
      <c r="C94" s="97" t="s">
        <v>256</v>
      </c>
      <c r="D94" s="72">
        <v>2015</v>
      </c>
      <c r="E94" s="96"/>
      <c r="F94" s="95"/>
      <c r="G94" s="94">
        <v>1000</v>
      </c>
      <c r="H94" s="90">
        <f t="shared" si="2"/>
        <v>1000</v>
      </c>
      <c r="I94" s="93"/>
    </row>
    <row r="95" spans="1:9" ht="23.25" customHeight="1">
      <c r="A95" s="99" t="s">
        <v>203</v>
      </c>
      <c r="B95" s="98" t="s">
        <v>181</v>
      </c>
      <c r="C95" s="97" t="s">
        <v>248</v>
      </c>
      <c r="D95" s="72">
        <v>2015</v>
      </c>
      <c r="E95" s="96"/>
      <c r="F95" s="95"/>
      <c r="G95" s="94">
        <v>2000</v>
      </c>
      <c r="H95" s="90">
        <f t="shared" si="2"/>
        <v>2000</v>
      </c>
      <c r="I95" s="93"/>
    </row>
    <row r="96" spans="1:9" ht="24.75" customHeight="1">
      <c r="A96" s="99" t="s">
        <v>352</v>
      </c>
      <c r="B96" s="98" t="s">
        <v>328</v>
      </c>
      <c r="C96" s="97" t="s">
        <v>329</v>
      </c>
      <c r="D96" s="72">
        <v>2015</v>
      </c>
      <c r="E96" s="96"/>
      <c r="F96" s="95"/>
      <c r="G96" s="94">
        <v>2000</v>
      </c>
      <c r="H96" s="90">
        <f t="shared" si="2"/>
        <v>2000</v>
      </c>
      <c r="I96" s="93"/>
    </row>
    <row r="97" spans="1:9" ht="30.75" customHeight="1">
      <c r="A97" s="99" t="s">
        <v>289</v>
      </c>
      <c r="B97" s="98" t="s">
        <v>260</v>
      </c>
      <c r="C97" s="97" t="s">
        <v>143</v>
      </c>
      <c r="D97" s="72">
        <v>2015</v>
      </c>
      <c r="E97" s="94">
        <v>5000</v>
      </c>
      <c r="F97" s="100">
        <v>5000</v>
      </c>
      <c r="G97" s="94"/>
      <c r="H97" s="90">
        <f t="shared" si="2"/>
        <v>5000</v>
      </c>
      <c r="I97" s="93"/>
    </row>
    <row r="98" spans="1:9" ht="26.25" customHeight="1">
      <c r="A98" s="99" t="s">
        <v>292</v>
      </c>
      <c r="B98" s="98" t="s">
        <v>272</v>
      </c>
      <c r="C98" s="97" t="s">
        <v>273</v>
      </c>
      <c r="D98" s="72">
        <v>2015</v>
      </c>
      <c r="E98" s="96"/>
      <c r="F98" s="95"/>
      <c r="G98" s="94">
        <v>3000</v>
      </c>
      <c r="H98" s="90">
        <f t="shared" si="2"/>
        <v>3000</v>
      </c>
      <c r="I98" s="93"/>
    </row>
    <row r="99" spans="1:9" ht="27" customHeight="1">
      <c r="A99" s="99" t="s">
        <v>294</v>
      </c>
      <c r="B99" s="98" t="s">
        <v>276</v>
      </c>
      <c r="C99" s="97" t="s">
        <v>277</v>
      </c>
      <c r="D99" s="72">
        <v>2015</v>
      </c>
      <c r="E99" s="96"/>
      <c r="F99" s="95"/>
      <c r="G99" s="94">
        <v>2000</v>
      </c>
      <c r="H99" s="90">
        <f t="shared" si="2"/>
        <v>2000</v>
      </c>
      <c r="I99" s="93"/>
    </row>
    <row r="100" spans="1:8" ht="29.25" customHeight="1">
      <c r="A100" s="82">
        <v>99420440852</v>
      </c>
      <c r="B100" s="92" t="s">
        <v>341</v>
      </c>
      <c r="C100" s="71" t="s">
        <v>342</v>
      </c>
      <c r="D100" s="72">
        <v>2015</v>
      </c>
      <c r="E100" s="91"/>
      <c r="F100" s="91"/>
      <c r="G100" s="77">
        <v>74000</v>
      </c>
      <c r="H100" s="90">
        <f aca="true" t="shared" si="3" ref="H100:H114">SUM(F100:G100)</f>
        <v>74000</v>
      </c>
    </row>
    <row r="101" spans="1:8" ht="21" customHeight="1">
      <c r="A101" s="82">
        <v>35628238969</v>
      </c>
      <c r="B101" s="92" t="s">
        <v>343</v>
      </c>
      <c r="C101" s="71" t="s">
        <v>344</v>
      </c>
      <c r="D101" s="72">
        <v>2015</v>
      </c>
      <c r="E101" s="91"/>
      <c r="F101" s="91"/>
      <c r="G101" s="77">
        <v>7969.78</v>
      </c>
      <c r="H101" s="90">
        <f t="shared" si="3"/>
        <v>7969.78</v>
      </c>
    </row>
    <row r="102" spans="1:8" ht="21" customHeight="1">
      <c r="A102" s="82"/>
      <c r="B102" s="89" t="s">
        <v>369</v>
      </c>
      <c r="C102" s="88" t="s">
        <v>392</v>
      </c>
      <c r="D102" s="87">
        <v>2015</v>
      </c>
      <c r="E102" s="86">
        <v>30000</v>
      </c>
      <c r="F102" s="86"/>
      <c r="G102" s="86"/>
      <c r="H102" s="85">
        <f t="shared" si="3"/>
        <v>0</v>
      </c>
    </row>
    <row r="103" spans="1:8" ht="21" customHeight="1">
      <c r="A103" s="82">
        <v>61989185242</v>
      </c>
      <c r="B103" s="84" t="s">
        <v>370</v>
      </c>
      <c r="C103" s="81"/>
      <c r="D103" s="80">
        <v>2015</v>
      </c>
      <c r="E103" s="79">
        <v>10000</v>
      </c>
      <c r="F103" s="79"/>
      <c r="G103" s="79"/>
      <c r="H103" s="78">
        <f t="shared" si="3"/>
        <v>0</v>
      </c>
    </row>
    <row r="104" spans="1:8" ht="20.25" customHeight="1">
      <c r="A104" s="82">
        <v>15176383116</v>
      </c>
      <c r="B104" s="83" t="s">
        <v>374</v>
      </c>
      <c r="C104" s="81" t="s">
        <v>375</v>
      </c>
      <c r="D104" s="80">
        <v>2015</v>
      </c>
      <c r="E104" s="79"/>
      <c r="F104" s="79"/>
      <c r="G104" s="79">
        <v>1000</v>
      </c>
      <c r="H104" s="78">
        <f t="shared" si="3"/>
        <v>1000</v>
      </c>
    </row>
    <row r="105" spans="1:8" ht="21" customHeight="1">
      <c r="A105" s="82">
        <v>96703924639</v>
      </c>
      <c r="B105" s="81" t="s">
        <v>376</v>
      </c>
      <c r="C105" s="81"/>
      <c r="D105" s="80">
        <v>2015</v>
      </c>
      <c r="E105" s="79"/>
      <c r="F105" s="79"/>
      <c r="G105" s="79">
        <v>2000</v>
      </c>
      <c r="H105" s="78">
        <f t="shared" si="3"/>
        <v>2000</v>
      </c>
    </row>
    <row r="106" spans="1:8" ht="21" customHeight="1">
      <c r="A106" s="82">
        <v>77893798390</v>
      </c>
      <c r="B106" s="81" t="s">
        <v>377</v>
      </c>
      <c r="C106" s="81" t="s">
        <v>378</v>
      </c>
      <c r="D106" s="80">
        <v>2015</v>
      </c>
      <c r="E106" s="79"/>
      <c r="F106" s="79"/>
      <c r="G106" s="79">
        <v>10000</v>
      </c>
      <c r="H106" s="78">
        <f t="shared" si="3"/>
        <v>10000</v>
      </c>
    </row>
    <row r="107" spans="1:8" ht="21" customHeight="1">
      <c r="A107" s="82">
        <v>4535750174</v>
      </c>
      <c r="B107" s="81" t="s">
        <v>379</v>
      </c>
      <c r="C107" s="81" t="s">
        <v>380</v>
      </c>
      <c r="D107" s="80">
        <v>2015</v>
      </c>
      <c r="E107" s="79"/>
      <c r="F107" s="79"/>
      <c r="G107" s="79">
        <v>1000</v>
      </c>
      <c r="H107" s="78">
        <f t="shared" si="3"/>
        <v>1000</v>
      </c>
    </row>
    <row r="108" spans="1:8" ht="21" customHeight="1">
      <c r="A108" s="82">
        <v>21365484017</v>
      </c>
      <c r="B108" s="81" t="s">
        <v>381</v>
      </c>
      <c r="C108" s="81" t="s">
        <v>382</v>
      </c>
      <c r="D108" s="80">
        <v>2015</v>
      </c>
      <c r="E108" s="79"/>
      <c r="F108" s="79"/>
      <c r="G108" s="79">
        <v>1000</v>
      </c>
      <c r="H108" s="78">
        <f t="shared" si="3"/>
        <v>1000</v>
      </c>
    </row>
    <row r="109" spans="1:8" ht="21" customHeight="1">
      <c r="A109" s="82">
        <v>10693338236</v>
      </c>
      <c r="B109" s="81" t="s">
        <v>383</v>
      </c>
      <c r="C109" s="81"/>
      <c r="D109" s="80">
        <v>2015</v>
      </c>
      <c r="E109" s="79"/>
      <c r="F109" s="79"/>
      <c r="G109" s="79">
        <v>1000</v>
      </c>
      <c r="H109" s="78">
        <f t="shared" si="3"/>
        <v>1000</v>
      </c>
    </row>
    <row r="110" spans="1:8" ht="21" customHeight="1">
      <c r="A110" s="82">
        <v>10912945962</v>
      </c>
      <c r="B110" s="81" t="s">
        <v>384</v>
      </c>
      <c r="C110" s="81"/>
      <c r="D110" s="80">
        <v>2015</v>
      </c>
      <c r="E110" s="79"/>
      <c r="F110" s="79"/>
      <c r="G110" s="79">
        <v>1000</v>
      </c>
      <c r="H110" s="78">
        <f t="shared" si="3"/>
        <v>1000</v>
      </c>
    </row>
    <row r="111" spans="1:8" ht="21" customHeight="1">
      <c r="A111" s="82"/>
      <c r="B111" s="81" t="s">
        <v>385</v>
      </c>
      <c r="C111" s="81" t="s">
        <v>393</v>
      </c>
      <c r="D111" s="80">
        <v>2015</v>
      </c>
      <c r="E111" s="79"/>
      <c r="F111" s="79"/>
      <c r="G111" s="79">
        <v>3000</v>
      </c>
      <c r="H111" s="78">
        <f t="shared" si="3"/>
        <v>3000</v>
      </c>
    </row>
    <row r="112" spans="1:8" ht="21" customHeight="1">
      <c r="A112" s="82"/>
      <c r="B112" s="81" t="s">
        <v>387</v>
      </c>
      <c r="C112" s="81" t="s">
        <v>386</v>
      </c>
      <c r="D112" s="80">
        <v>2015</v>
      </c>
      <c r="E112" s="79"/>
      <c r="F112" s="79"/>
      <c r="G112" s="79">
        <v>3000</v>
      </c>
      <c r="H112" s="78">
        <f t="shared" si="3"/>
        <v>3000</v>
      </c>
    </row>
    <row r="113" spans="1:8" ht="21" customHeight="1">
      <c r="A113" s="82">
        <v>9922829861</v>
      </c>
      <c r="B113" s="81" t="s">
        <v>388</v>
      </c>
      <c r="C113" s="81" t="s">
        <v>389</v>
      </c>
      <c r="D113" s="80">
        <v>2015</v>
      </c>
      <c r="E113" s="79"/>
      <c r="F113" s="79"/>
      <c r="G113" s="79">
        <v>2150</v>
      </c>
      <c r="H113" s="78">
        <f t="shared" si="3"/>
        <v>2150</v>
      </c>
    </row>
    <row r="114" spans="1:8" ht="12.75">
      <c r="A114" s="71"/>
      <c r="B114" s="71" t="s">
        <v>349</v>
      </c>
      <c r="C114" s="72"/>
      <c r="D114" s="71"/>
      <c r="E114" s="77">
        <f>SUM(E4:E101)</f>
        <v>2495300</v>
      </c>
      <c r="F114" s="77">
        <f>SUM(F4:F101)</f>
        <v>2463350</v>
      </c>
      <c r="G114" s="77">
        <f>SUM(G4:G101)</f>
        <v>386821.49000000005</v>
      </c>
      <c r="H114" s="76">
        <f t="shared" si="3"/>
        <v>2850171.49</v>
      </c>
    </row>
    <row r="115" spans="1:8" ht="12.75">
      <c r="A115" s="68"/>
      <c r="B115" s="68"/>
      <c r="C115" s="68"/>
      <c r="D115" s="68"/>
      <c r="E115" s="68"/>
      <c r="F115" s="68"/>
      <c r="G115" s="68"/>
      <c r="H115" s="67"/>
    </row>
    <row r="116" spans="1:8" ht="33" customHeight="1">
      <c r="A116" s="195" t="s">
        <v>394</v>
      </c>
      <c r="B116" s="195"/>
      <c r="C116" s="195"/>
      <c r="D116" s="195"/>
      <c r="E116" s="195"/>
      <c r="F116" s="195"/>
      <c r="G116" s="195"/>
      <c r="H116" s="67"/>
    </row>
    <row r="117" spans="1:8" ht="12.75">
      <c r="A117" s="68"/>
      <c r="B117" s="68"/>
      <c r="C117" s="68"/>
      <c r="D117" s="68"/>
      <c r="E117" s="68"/>
      <c r="F117" s="68"/>
      <c r="G117" s="68"/>
      <c r="H117" s="67"/>
    </row>
    <row r="118" spans="1:8" ht="12.75">
      <c r="A118" s="68"/>
      <c r="B118" s="68"/>
      <c r="C118" s="68"/>
      <c r="D118" s="68"/>
      <c r="E118" s="68"/>
      <c r="F118" s="68"/>
      <c r="G118" s="68"/>
      <c r="H118" s="67"/>
    </row>
    <row r="119" spans="1:8" ht="12.75">
      <c r="A119" s="68"/>
      <c r="B119" s="68"/>
      <c r="C119" s="68" t="s">
        <v>358</v>
      </c>
      <c r="D119" s="68"/>
      <c r="E119" s="68"/>
      <c r="F119" s="68"/>
      <c r="G119" s="68"/>
      <c r="H119" s="67"/>
    </row>
    <row r="120" spans="1:8" ht="12.75">
      <c r="A120" s="68"/>
      <c r="B120" s="68"/>
      <c r="C120" s="68"/>
      <c r="D120" s="68"/>
      <c r="E120" s="68"/>
      <c r="F120" s="68"/>
      <c r="G120" s="68"/>
      <c r="H120" s="67"/>
    </row>
    <row r="121" spans="1:8" ht="38.25">
      <c r="A121" s="68"/>
      <c r="B121" s="68"/>
      <c r="C121" s="75" t="s">
        <v>359</v>
      </c>
      <c r="D121" s="74" t="s">
        <v>366</v>
      </c>
      <c r="E121" s="73" t="s">
        <v>360</v>
      </c>
      <c r="F121" s="73" t="s">
        <v>361</v>
      </c>
      <c r="G121" s="73" t="s">
        <v>364</v>
      </c>
      <c r="H121" s="73" t="s">
        <v>365</v>
      </c>
    </row>
    <row r="122" spans="1:8" ht="12.75">
      <c r="A122" s="68"/>
      <c r="B122" s="68"/>
      <c r="C122" s="72" t="s">
        <v>313</v>
      </c>
      <c r="D122" s="71">
        <v>1218</v>
      </c>
      <c r="E122" s="70">
        <f>SUM(E4:E25)</f>
        <v>243000</v>
      </c>
      <c r="F122" s="70">
        <f>SUM(F4:F25)</f>
        <v>231500</v>
      </c>
      <c r="G122" s="69">
        <f>SUM(H4:H27)</f>
        <v>284947.1</v>
      </c>
      <c r="H122" s="69">
        <f aca="true" t="shared" si="4" ref="H122:H127">G122-F122</f>
        <v>53447.09999999998</v>
      </c>
    </row>
    <row r="123" spans="1:8" ht="12.75">
      <c r="A123" s="68"/>
      <c r="B123" s="68"/>
      <c r="C123" s="72" t="s">
        <v>314</v>
      </c>
      <c r="D123" s="71">
        <v>1217</v>
      </c>
      <c r="E123" s="70">
        <f>SUM(E28:E48)</f>
        <v>1027000</v>
      </c>
      <c r="F123" s="70">
        <f>SUM(F28:F48)</f>
        <v>1014500</v>
      </c>
      <c r="G123" s="69">
        <f>SUM(H28:H48)</f>
        <v>1110622.5</v>
      </c>
      <c r="H123" s="69">
        <f t="shared" si="4"/>
        <v>96122.5</v>
      </c>
    </row>
    <row r="124" spans="1:8" ht="12.75">
      <c r="A124" s="68"/>
      <c r="B124" s="68"/>
      <c r="C124" s="72" t="s">
        <v>315</v>
      </c>
      <c r="D124" s="71">
        <v>1260</v>
      </c>
      <c r="E124" s="70">
        <f>SUM(E49:E65)</f>
        <v>320000</v>
      </c>
      <c r="F124" s="70">
        <f>SUM(F49:F65)</f>
        <v>314000</v>
      </c>
      <c r="G124" s="69">
        <f>SUM(H49:H65)</f>
        <v>402014.16000000003</v>
      </c>
      <c r="H124" s="69">
        <f t="shared" si="4"/>
        <v>88014.16000000003</v>
      </c>
    </row>
    <row r="125" spans="1:8" ht="12.75">
      <c r="A125" s="68"/>
      <c r="B125" s="68"/>
      <c r="C125" s="72" t="s">
        <v>316</v>
      </c>
      <c r="D125" s="71">
        <v>1222</v>
      </c>
      <c r="E125" s="70">
        <f>SUM(E66:E74)</f>
        <v>145000</v>
      </c>
      <c r="F125" s="70">
        <f>SUM(F66:F74)</f>
        <v>145050</v>
      </c>
      <c r="G125" s="69">
        <f>SUM(H66:H74)</f>
        <v>160765.95</v>
      </c>
      <c r="H125" s="69">
        <f t="shared" si="4"/>
        <v>15715.950000000012</v>
      </c>
    </row>
    <row r="126" spans="1:8" ht="12.75">
      <c r="A126" s="68"/>
      <c r="B126" s="68"/>
      <c r="C126" s="72" t="s">
        <v>318</v>
      </c>
      <c r="D126" s="71">
        <v>2115</v>
      </c>
      <c r="E126" s="70">
        <f>SUM(E75:E79)</f>
        <v>93000</v>
      </c>
      <c r="F126" s="70">
        <f>SUM(F75:F79)</f>
        <v>93000</v>
      </c>
      <c r="G126" s="69">
        <f>SUM(H75:H79)</f>
        <v>116990</v>
      </c>
      <c r="H126" s="69">
        <f t="shared" si="4"/>
        <v>23990</v>
      </c>
    </row>
    <row r="127" spans="1:8" ht="12.75">
      <c r="A127" s="68"/>
      <c r="B127" s="68"/>
      <c r="C127" s="72" t="s">
        <v>239</v>
      </c>
      <c r="D127" s="71">
        <v>2104</v>
      </c>
      <c r="E127" s="70">
        <f>SUM(E80:E88)</f>
        <v>104300</v>
      </c>
      <c r="F127" s="70">
        <f>SUM(F80:F88)</f>
        <v>104300</v>
      </c>
      <c r="G127" s="69">
        <f>SUM(H80:H88)</f>
        <v>104300</v>
      </c>
      <c r="H127" s="69">
        <f t="shared" si="4"/>
        <v>0</v>
      </c>
    </row>
    <row r="128" spans="1:8" ht="12.75">
      <c r="A128" s="68"/>
      <c r="B128" s="68"/>
      <c r="C128" s="68"/>
      <c r="D128" s="68"/>
      <c r="E128" s="68"/>
      <c r="F128" s="68"/>
      <c r="G128" s="68"/>
      <c r="H128" s="67"/>
    </row>
    <row r="129" spans="1:8" ht="12.75">
      <c r="A129" s="68"/>
      <c r="B129" s="68"/>
      <c r="C129" s="68" t="s">
        <v>362</v>
      </c>
      <c r="D129" s="68"/>
      <c r="E129" s="68"/>
      <c r="F129" s="68"/>
      <c r="G129" s="68"/>
      <c r="H129" s="67"/>
    </row>
    <row r="130" spans="1:8" ht="12.75">
      <c r="A130" s="68"/>
      <c r="B130" s="68"/>
      <c r="C130" s="68" t="s">
        <v>363</v>
      </c>
      <c r="D130" s="68"/>
      <c r="E130" s="68"/>
      <c r="F130" s="68"/>
      <c r="G130" s="68"/>
      <c r="H130" s="67"/>
    </row>
    <row r="131" spans="1:8" ht="12.75">
      <c r="A131" s="68"/>
      <c r="B131" s="68"/>
      <c r="C131" s="68"/>
      <c r="D131" s="68"/>
      <c r="E131" s="68"/>
      <c r="F131" s="68"/>
      <c r="G131" s="68"/>
      <c r="H131" s="67"/>
    </row>
    <row r="132" spans="1:8" ht="12.75">
      <c r="A132" s="68"/>
      <c r="B132" s="68"/>
      <c r="C132" s="68"/>
      <c r="D132" s="68"/>
      <c r="E132" s="68"/>
      <c r="F132" s="68"/>
      <c r="G132" s="68"/>
      <c r="H132" s="67"/>
    </row>
    <row r="133" spans="1:8" ht="12.75">
      <c r="A133" s="66"/>
      <c r="B133" s="66"/>
      <c r="C133" s="66"/>
      <c r="D133" s="66"/>
      <c r="E133" s="66"/>
      <c r="F133" s="66"/>
      <c r="G133" s="66"/>
      <c r="H133" s="65"/>
    </row>
    <row r="134" spans="1:8" ht="12.75">
      <c r="A134" s="66"/>
      <c r="B134" s="66"/>
      <c r="C134" s="66"/>
      <c r="D134" s="66"/>
      <c r="E134" s="66"/>
      <c r="F134" s="66"/>
      <c r="G134" s="66"/>
      <c r="H134" s="65"/>
    </row>
    <row r="135" spans="1:8" ht="12.75">
      <c r="A135" s="66"/>
      <c r="B135" s="66"/>
      <c r="C135" s="66"/>
      <c r="D135" s="66"/>
      <c r="E135" s="66"/>
      <c r="F135" s="66"/>
      <c r="G135" s="66"/>
      <c r="H135" s="65"/>
    </row>
    <row r="136" spans="1:8" ht="12.75">
      <c r="A136" s="66"/>
      <c r="B136" s="66"/>
      <c r="C136" s="66"/>
      <c r="D136" s="66"/>
      <c r="E136" s="66"/>
      <c r="F136" s="66"/>
      <c r="G136" s="66"/>
      <c r="H136" s="65"/>
    </row>
    <row r="137" spans="1:8" ht="12.75">
      <c r="A137" s="66"/>
      <c r="B137" s="66"/>
      <c r="C137" s="66"/>
      <c r="D137" s="66"/>
      <c r="E137" s="66"/>
      <c r="F137" s="66"/>
      <c r="G137" s="66"/>
      <c r="H137" s="65"/>
    </row>
    <row r="138" spans="1:8" ht="12.75">
      <c r="A138" s="66"/>
      <c r="B138" s="66"/>
      <c r="C138" s="66"/>
      <c r="D138" s="66"/>
      <c r="E138" s="66"/>
      <c r="F138" s="66"/>
      <c r="G138" s="66"/>
      <c r="H138" s="65"/>
    </row>
    <row r="139" spans="1:8" ht="12.75">
      <c r="A139" s="66"/>
      <c r="B139" s="66"/>
      <c r="C139" s="66"/>
      <c r="D139" s="66"/>
      <c r="E139" s="66"/>
      <c r="F139" s="66"/>
      <c r="G139" s="66"/>
      <c r="H139" s="65"/>
    </row>
    <row r="140" spans="1:8" ht="12.75">
      <c r="A140" s="66"/>
      <c r="B140" s="66"/>
      <c r="C140" s="66"/>
      <c r="D140" s="66"/>
      <c r="E140" s="66"/>
      <c r="F140" s="66"/>
      <c r="G140" s="66"/>
      <c r="H140" s="65"/>
    </row>
    <row r="141" spans="1:8" ht="12.75">
      <c r="A141" s="66"/>
      <c r="B141" s="66"/>
      <c r="C141" s="66"/>
      <c r="D141" s="66"/>
      <c r="E141" s="66"/>
      <c r="F141" s="66"/>
      <c r="G141" s="66"/>
      <c r="H141" s="65"/>
    </row>
    <row r="142" spans="1:8" ht="12.75">
      <c r="A142" s="66"/>
      <c r="B142" s="66"/>
      <c r="C142" s="66"/>
      <c r="D142" s="66"/>
      <c r="E142" s="66"/>
      <c r="F142" s="66"/>
      <c r="G142" s="66"/>
      <c r="H142" s="65"/>
    </row>
    <row r="143" spans="1:8" ht="12.75">
      <c r="A143" s="66"/>
      <c r="B143" s="66"/>
      <c r="C143" s="66"/>
      <c r="D143" s="66"/>
      <c r="E143" s="66"/>
      <c r="F143" s="66"/>
      <c r="G143" s="66"/>
      <c r="H143" s="65"/>
    </row>
    <row r="144" spans="1:8" ht="12.75">
      <c r="A144" s="66"/>
      <c r="B144" s="66"/>
      <c r="C144" s="66"/>
      <c r="D144" s="66"/>
      <c r="E144" s="66"/>
      <c r="F144" s="66"/>
      <c r="G144" s="66"/>
      <c r="H144" s="65"/>
    </row>
    <row r="145" spans="1:8" ht="12.75">
      <c r="A145" s="66"/>
      <c r="B145" s="66"/>
      <c r="C145" s="66"/>
      <c r="D145" s="66"/>
      <c r="E145" s="66"/>
      <c r="F145" s="66"/>
      <c r="G145" s="66"/>
      <c r="H145" s="65"/>
    </row>
    <row r="146" spans="1:8" ht="12.75">
      <c r="A146" s="66"/>
      <c r="B146" s="66"/>
      <c r="C146" s="66"/>
      <c r="D146" s="66"/>
      <c r="E146" s="66"/>
      <c r="F146" s="66"/>
      <c r="G146" s="66"/>
      <c r="H146" s="65"/>
    </row>
    <row r="147" spans="1:8" ht="12.75">
      <c r="A147" s="66"/>
      <c r="B147" s="66"/>
      <c r="C147" s="66"/>
      <c r="D147" s="66"/>
      <c r="E147" s="66"/>
      <c r="F147" s="66"/>
      <c r="G147" s="66"/>
      <c r="H147" s="65"/>
    </row>
    <row r="148" spans="1:8" ht="12.75">
      <c r="A148" s="66"/>
      <c r="B148" s="66"/>
      <c r="C148" s="66"/>
      <c r="D148" s="66"/>
      <c r="E148" s="66"/>
      <c r="F148" s="66"/>
      <c r="G148" s="66"/>
      <c r="H148" s="65"/>
    </row>
    <row r="149" spans="1:8" ht="12.75">
      <c r="A149" s="66"/>
      <c r="B149" s="66"/>
      <c r="C149" s="66"/>
      <c r="D149" s="66"/>
      <c r="E149" s="66"/>
      <c r="F149" s="66"/>
      <c r="G149" s="66"/>
      <c r="H149" s="65"/>
    </row>
    <row r="150" spans="1:8" ht="12.75">
      <c r="A150" s="66"/>
      <c r="B150" s="66"/>
      <c r="C150" s="66"/>
      <c r="D150" s="66"/>
      <c r="E150" s="66"/>
      <c r="F150" s="66"/>
      <c r="G150" s="66"/>
      <c r="H150" s="65"/>
    </row>
    <row r="151" spans="1:8" ht="12.75">
      <c r="A151" s="66"/>
      <c r="B151" s="66"/>
      <c r="C151" s="66"/>
      <c r="D151" s="66"/>
      <c r="E151" s="66"/>
      <c r="F151" s="66"/>
      <c r="G151" s="66"/>
      <c r="H151" s="65"/>
    </row>
    <row r="152" spans="1:8" ht="12.75">
      <c r="A152" s="66"/>
      <c r="B152" s="66"/>
      <c r="C152" s="66"/>
      <c r="D152" s="66"/>
      <c r="E152" s="66"/>
      <c r="F152" s="66"/>
      <c r="G152" s="66"/>
      <c r="H152" s="65"/>
    </row>
    <row r="153" spans="1:8" ht="12.75">
      <c r="A153" s="66"/>
      <c r="B153" s="66"/>
      <c r="C153" s="66"/>
      <c r="D153" s="66"/>
      <c r="E153" s="66"/>
      <c r="F153" s="66"/>
      <c r="G153" s="66"/>
      <c r="H153" s="65"/>
    </row>
    <row r="154" spans="1:8" ht="12.75">
      <c r="A154" s="66"/>
      <c r="B154" s="66"/>
      <c r="C154" s="66"/>
      <c r="D154" s="66"/>
      <c r="E154" s="66"/>
      <c r="F154" s="66"/>
      <c r="G154" s="66"/>
      <c r="H154" s="65"/>
    </row>
    <row r="155" spans="1:8" ht="12.75">
      <c r="A155" s="66"/>
      <c r="B155" s="66"/>
      <c r="C155" s="66"/>
      <c r="D155" s="66"/>
      <c r="E155" s="66"/>
      <c r="F155" s="66"/>
      <c r="G155" s="66"/>
      <c r="H155" s="65"/>
    </row>
    <row r="156" spans="1:8" ht="12.75">
      <c r="A156" s="66"/>
      <c r="B156" s="66"/>
      <c r="C156" s="66"/>
      <c r="D156" s="66"/>
      <c r="E156" s="66"/>
      <c r="F156" s="66"/>
      <c r="G156" s="66"/>
      <c r="H156" s="65"/>
    </row>
  </sheetData>
  <sheetProtection/>
  <mergeCells count="1">
    <mergeCell ref="A116:G116"/>
  </mergeCells>
  <dataValidations count="2">
    <dataValidation type="date" allowBlank="1" showInputMessage="1" showErrorMessage="1" errorTitle="Datum" error="Datum nije ispravno upisan!" sqref="D4:D113">
      <formula1>1</formula1>
      <formula2>109575</formula2>
    </dataValidation>
    <dataValidation type="decimal" allowBlank="1" showInputMessage="1" showErrorMessage="1" errorTitle="Iznos" error="Format iznosa nije pravilno upisan!" sqref="E80:E88 F4:F99 H4:H113">
      <formula1>0</formula1>
      <formula2>10000000000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="130" zoomScaleNormal="130" zoomScaleSheetLayoutView="115" zoomScalePageLayoutView="0" workbookViewId="0" topLeftCell="A152">
      <selection activeCell="C165" sqref="C165"/>
    </sheetView>
  </sheetViews>
  <sheetFormatPr defaultColWidth="9.140625" defaultRowHeight="12.75"/>
  <cols>
    <col min="1" max="1" width="4.7109375" style="63" customWidth="1"/>
    <col min="2" max="2" width="32.140625" style="63" customWidth="1"/>
    <col min="3" max="3" width="48.421875" style="63" customWidth="1"/>
    <col min="4" max="4" width="9.00390625" style="63" bestFit="1" customWidth="1"/>
    <col min="5" max="5" width="14.421875" style="63" customWidth="1"/>
    <col min="6" max="6" width="14.00390625" style="63" customWidth="1"/>
    <col min="7" max="7" width="13.8515625" style="63" customWidth="1"/>
    <col min="8" max="8" width="19.421875" style="64" customWidth="1"/>
    <col min="9" max="9" width="22.7109375" style="63" customWidth="1"/>
    <col min="10" max="10" width="13.8515625" style="63" customWidth="1"/>
    <col min="11" max="11" width="14.421875" style="63" bestFit="1" customWidth="1"/>
    <col min="12" max="16384" width="9.140625" style="63" customWidth="1"/>
  </cols>
  <sheetData>
    <row r="1" spans="1:9" ht="52.5" customHeight="1">
      <c r="A1" s="196" t="s">
        <v>556</v>
      </c>
      <c r="B1" s="197"/>
      <c r="C1" s="197"/>
      <c r="D1" s="197"/>
      <c r="E1" s="197"/>
      <c r="F1" s="197"/>
      <c r="G1" s="197"/>
      <c r="H1" s="197"/>
      <c r="I1" s="93"/>
    </row>
    <row r="2" spans="1:9" ht="27" customHeight="1">
      <c r="A2" s="158"/>
      <c r="B2" s="159" t="s">
        <v>557</v>
      </c>
      <c r="C2" s="160"/>
      <c r="D2" s="161"/>
      <c r="E2" s="162"/>
      <c r="F2" s="162"/>
      <c r="G2" s="163"/>
      <c r="H2" s="164"/>
      <c r="I2" s="93"/>
    </row>
    <row r="3" spans="1:9" ht="12.75">
      <c r="A3" s="140"/>
      <c r="B3" s="141">
        <v>1</v>
      </c>
      <c r="C3" s="142">
        <v>2</v>
      </c>
      <c r="D3" s="143">
        <v>3</v>
      </c>
      <c r="E3" s="143">
        <v>4</v>
      </c>
      <c r="F3" s="143">
        <v>5</v>
      </c>
      <c r="G3" s="143">
        <v>6</v>
      </c>
      <c r="H3" s="143">
        <v>7</v>
      </c>
      <c r="I3" s="105"/>
    </row>
    <row r="4" spans="1:9" ht="64.5" customHeight="1">
      <c r="A4" s="10" t="s">
        <v>423</v>
      </c>
      <c r="B4" s="3" t="s">
        <v>562</v>
      </c>
      <c r="C4" s="3" t="s">
        <v>304</v>
      </c>
      <c r="D4" s="3" t="s">
        <v>516</v>
      </c>
      <c r="E4" s="12" t="s">
        <v>751</v>
      </c>
      <c r="F4" s="12" t="s">
        <v>752</v>
      </c>
      <c r="G4" s="61" t="s">
        <v>307</v>
      </c>
      <c r="H4" s="4" t="s">
        <v>750</v>
      </c>
      <c r="I4" s="105"/>
    </row>
    <row r="5" spans="1:9" ht="28.5" customHeight="1">
      <c r="A5" s="168" t="s">
        <v>401</v>
      </c>
      <c r="B5" s="114" t="s">
        <v>558</v>
      </c>
      <c r="C5" s="166" t="s">
        <v>312</v>
      </c>
      <c r="D5" s="167">
        <v>1218</v>
      </c>
      <c r="E5" s="169">
        <v>30000</v>
      </c>
      <c r="F5" s="170">
        <v>30000</v>
      </c>
      <c r="G5" s="169"/>
      <c r="H5" s="90">
        <f>SUM(F5:G5)</f>
        <v>30000</v>
      </c>
      <c r="I5" s="109"/>
    </row>
    <row r="6" spans="1:9" ht="27" customHeight="1">
      <c r="A6" s="168" t="s">
        <v>402</v>
      </c>
      <c r="B6" s="114" t="s">
        <v>559</v>
      </c>
      <c r="C6" s="166" t="s">
        <v>313</v>
      </c>
      <c r="D6" s="167">
        <v>1218</v>
      </c>
      <c r="E6" s="169">
        <v>50000</v>
      </c>
      <c r="F6" s="170">
        <v>50000</v>
      </c>
      <c r="G6" s="169"/>
      <c r="H6" s="90">
        <f aca="true" t="shared" si="0" ref="H6:H69">SUM(F6:G6)</f>
        <v>50000</v>
      </c>
      <c r="I6" s="109"/>
    </row>
    <row r="7" spans="1:9" ht="27" customHeight="1">
      <c r="A7" s="165" t="s">
        <v>403</v>
      </c>
      <c r="B7" s="172" t="s">
        <v>561</v>
      </c>
      <c r="C7" s="166" t="s">
        <v>313</v>
      </c>
      <c r="D7" s="167">
        <v>1218</v>
      </c>
      <c r="E7" s="169">
        <v>50000</v>
      </c>
      <c r="F7" s="170">
        <v>50000</v>
      </c>
      <c r="G7" s="171"/>
      <c r="H7" s="90">
        <f t="shared" si="0"/>
        <v>50000</v>
      </c>
      <c r="I7" s="109"/>
    </row>
    <row r="8" spans="1:9" ht="27.75" customHeight="1">
      <c r="A8" s="168" t="s">
        <v>404</v>
      </c>
      <c r="B8" s="114" t="s">
        <v>560</v>
      </c>
      <c r="C8" s="166" t="s">
        <v>313</v>
      </c>
      <c r="D8" s="167">
        <v>1218</v>
      </c>
      <c r="E8" s="169">
        <v>30000</v>
      </c>
      <c r="F8" s="170">
        <v>30000</v>
      </c>
      <c r="G8" s="169"/>
      <c r="H8" s="90">
        <f t="shared" si="0"/>
        <v>30000</v>
      </c>
      <c r="I8" s="109"/>
    </row>
    <row r="9" spans="1:9" ht="27" customHeight="1">
      <c r="A9" s="168" t="s">
        <v>405</v>
      </c>
      <c r="B9" s="114" t="s">
        <v>563</v>
      </c>
      <c r="C9" s="166" t="s">
        <v>313</v>
      </c>
      <c r="D9" s="167">
        <v>1218</v>
      </c>
      <c r="E9" s="169">
        <v>2000</v>
      </c>
      <c r="F9" s="170">
        <v>2000</v>
      </c>
      <c r="G9" s="169"/>
      <c r="H9" s="90">
        <f t="shared" si="0"/>
        <v>2000</v>
      </c>
      <c r="I9" s="109"/>
    </row>
    <row r="10" spans="1:9" ht="26.25" customHeight="1">
      <c r="A10" s="168" t="s">
        <v>406</v>
      </c>
      <c r="B10" s="114" t="s">
        <v>564</v>
      </c>
      <c r="C10" s="166" t="s">
        <v>313</v>
      </c>
      <c r="D10" s="167">
        <v>1218</v>
      </c>
      <c r="E10" s="169">
        <v>25000</v>
      </c>
      <c r="F10" s="170">
        <v>24808.18</v>
      </c>
      <c r="G10" s="169"/>
      <c r="H10" s="90">
        <f t="shared" si="0"/>
        <v>24808.18</v>
      </c>
      <c r="I10" s="115"/>
    </row>
    <row r="11" spans="1:9" ht="27.75" customHeight="1">
      <c r="A11" s="168" t="s">
        <v>425</v>
      </c>
      <c r="B11" s="114" t="s">
        <v>565</v>
      </c>
      <c r="C11" s="166" t="s">
        <v>313</v>
      </c>
      <c r="D11" s="167">
        <v>1218</v>
      </c>
      <c r="E11" s="169">
        <v>3000</v>
      </c>
      <c r="F11" s="170">
        <v>3000</v>
      </c>
      <c r="G11" s="169"/>
      <c r="H11" s="90">
        <f t="shared" si="0"/>
        <v>3000</v>
      </c>
      <c r="I11" s="109"/>
    </row>
    <row r="12" spans="1:9" ht="27" customHeight="1">
      <c r="A12" s="168" t="s">
        <v>424</v>
      </c>
      <c r="B12" s="114" t="s">
        <v>566</v>
      </c>
      <c r="C12" s="166" t="s">
        <v>313</v>
      </c>
      <c r="D12" s="167">
        <v>1218</v>
      </c>
      <c r="E12" s="169">
        <v>2000</v>
      </c>
      <c r="F12" s="170">
        <v>2000</v>
      </c>
      <c r="G12" s="169"/>
      <c r="H12" s="90">
        <f t="shared" si="0"/>
        <v>2000</v>
      </c>
      <c r="I12" s="109"/>
    </row>
    <row r="13" spans="1:9" ht="24.75" customHeight="1">
      <c r="A13" s="168" t="s">
        <v>534</v>
      </c>
      <c r="B13" s="114" t="s">
        <v>567</v>
      </c>
      <c r="C13" s="166" t="s">
        <v>313</v>
      </c>
      <c r="D13" s="167">
        <v>1218</v>
      </c>
      <c r="E13" s="169">
        <v>2000</v>
      </c>
      <c r="F13" s="170">
        <v>2000</v>
      </c>
      <c r="G13" s="169"/>
      <c r="H13" s="90">
        <f t="shared" si="0"/>
        <v>2000</v>
      </c>
      <c r="I13" s="109"/>
    </row>
    <row r="14" spans="1:9" ht="27.75" customHeight="1">
      <c r="A14" s="168" t="s">
        <v>426</v>
      </c>
      <c r="B14" s="114" t="s">
        <v>568</v>
      </c>
      <c r="C14" s="166" t="s">
        <v>313</v>
      </c>
      <c r="D14" s="167">
        <v>1218</v>
      </c>
      <c r="E14" s="169">
        <v>5000</v>
      </c>
      <c r="F14" s="170">
        <v>5000</v>
      </c>
      <c r="G14" s="169"/>
      <c r="H14" s="90">
        <f t="shared" si="0"/>
        <v>5000</v>
      </c>
      <c r="I14" s="109"/>
    </row>
    <row r="15" spans="1:9" ht="24" customHeight="1">
      <c r="A15" s="168" t="s">
        <v>427</v>
      </c>
      <c r="B15" s="114" t="s">
        <v>569</v>
      </c>
      <c r="C15" s="166" t="s">
        <v>313</v>
      </c>
      <c r="D15" s="167">
        <v>1218</v>
      </c>
      <c r="E15" s="169">
        <v>3000</v>
      </c>
      <c r="F15" s="170">
        <v>3000</v>
      </c>
      <c r="G15" s="169"/>
      <c r="H15" s="90">
        <f t="shared" si="0"/>
        <v>3000</v>
      </c>
      <c r="I15" s="109"/>
    </row>
    <row r="16" spans="1:9" ht="26.25" customHeight="1">
      <c r="A16" s="168" t="s">
        <v>430</v>
      </c>
      <c r="B16" s="114" t="s">
        <v>570</v>
      </c>
      <c r="C16" s="166" t="s">
        <v>313</v>
      </c>
      <c r="D16" s="167">
        <v>1218</v>
      </c>
      <c r="E16" s="169">
        <v>2000</v>
      </c>
      <c r="F16" s="170">
        <v>2000</v>
      </c>
      <c r="G16" s="169"/>
      <c r="H16" s="90">
        <f t="shared" si="0"/>
        <v>2000</v>
      </c>
      <c r="I16" s="109"/>
    </row>
    <row r="17" spans="1:9" ht="25.5">
      <c r="A17" s="168" t="s">
        <v>431</v>
      </c>
      <c r="B17" s="114" t="s">
        <v>571</v>
      </c>
      <c r="C17" s="166" t="s">
        <v>373</v>
      </c>
      <c r="D17" s="167">
        <v>1218</v>
      </c>
      <c r="E17" s="169">
        <v>20000</v>
      </c>
      <c r="F17" s="170">
        <v>20000</v>
      </c>
      <c r="G17" s="169"/>
      <c r="H17" s="90">
        <f t="shared" si="0"/>
        <v>20000</v>
      </c>
      <c r="I17" s="115"/>
    </row>
    <row r="18" spans="1:9" ht="25.5">
      <c r="A18" s="168" t="s">
        <v>432</v>
      </c>
      <c r="B18" s="114" t="s">
        <v>572</v>
      </c>
      <c r="C18" s="166" t="s">
        <v>373</v>
      </c>
      <c r="D18" s="167">
        <v>1218</v>
      </c>
      <c r="E18" s="169">
        <v>9000</v>
      </c>
      <c r="F18" s="170">
        <v>8859.5</v>
      </c>
      <c r="G18" s="169"/>
      <c r="H18" s="90">
        <f t="shared" si="0"/>
        <v>8859.5</v>
      </c>
      <c r="I18" s="109"/>
    </row>
    <row r="19" spans="1:10" ht="28.5" customHeight="1">
      <c r="A19" s="168" t="s">
        <v>436</v>
      </c>
      <c r="B19" s="114" t="s">
        <v>573</v>
      </c>
      <c r="C19" s="166" t="s">
        <v>313</v>
      </c>
      <c r="D19" s="167">
        <v>1218</v>
      </c>
      <c r="E19" s="169">
        <v>6000</v>
      </c>
      <c r="F19" s="170">
        <v>6000</v>
      </c>
      <c r="G19" s="169"/>
      <c r="H19" s="90">
        <f t="shared" si="0"/>
        <v>6000</v>
      </c>
      <c r="I19" s="109"/>
      <c r="J19" s="120"/>
    </row>
    <row r="20" spans="1:9" ht="28.5" customHeight="1">
      <c r="A20" s="168" t="s">
        <v>438</v>
      </c>
      <c r="B20" s="114" t="s">
        <v>574</v>
      </c>
      <c r="C20" s="166" t="s">
        <v>313</v>
      </c>
      <c r="D20" s="167">
        <v>1218</v>
      </c>
      <c r="E20" s="169">
        <v>25000</v>
      </c>
      <c r="F20" s="170">
        <v>25000</v>
      </c>
      <c r="G20" s="169"/>
      <c r="H20" s="90">
        <f t="shared" si="0"/>
        <v>25000</v>
      </c>
      <c r="I20" s="109"/>
    </row>
    <row r="21" spans="1:9" ht="27" customHeight="1">
      <c r="A21" s="168" t="s">
        <v>439</v>
      </c>
      <c r="B21" s="114" t="s">
        <v>575</v>
      </c>
      <c r="C21" s="166" t="s">
        <v>313</v>
      </c>
      <c r="D21" s="167">
        <v>1218</v>
      </c>
      <c r="E21" s="169">
        <v>6000</v>
      </c>
      <c r="F21" s="170">
        <v>6000</v>
      </c>
      <c r="G21" s="169"/>
      <c r="H21" s="90">
        <f t="shared" si="0"/>
        <v>6000</v>
      </c>
      <c r="I21" s="115"/>
    </row>
    <row r="22" spans="1:9" ht="28.5" customHeight="1">
      <c r="A22" s="168" t="s">
        <v>535</v>
      </c>
      <c r="B22" s="114" t="s">
        <v>576</v>
      </c>
      <c r="C22" s="166" t="s">
        <v>313</v>
      </c>
      <c r="D22" s="167">
        <v>1218</v>
      </c>
      <c r="E22" s="169">
        <v>10000</v>
      </c>
      <c r="F22" s="170">
        <v>10000</v>
      </c>
      <c r="G22" s="169"/>
      <c r="H22" s="90">
        <f t="shared" si="0"/>
        <v>10000</v>
      </c>
      <c r="I22" s="115"/>
    </row>
    <row r="23" spans="1:9" ht="21.75" customHeight="1">
      <c r="A23" s="168" t="s">
        <v>440</v>
      </c>
      <c r="B23" s="114" t="s">
        <v>577</v>
      </c>
      <c r="C23" s="166" t="s">
        <v>314</v>
      </c>
      <c r="D23" s="167">
        <v>1217</v>
      </c>
      <c r="E23" s="169">
        <v>65000</v>
      </c>
      <c r="F23" s="170">
        <v>65000</v>
      </c>
      <c r="G23" s="169"/>
      <c r="H23" s="90">
        <f t="shared" si="0"/>
        <v>65000</v>
      </c>
      <c r="I23" s="109"/>
    </row>
    <row r="24" spans="1:9" ht="13.5">
      <c r="A24" s="191" t="s">
        <v>428</v>
      </c>
      <c r="B24" s="177" t="s">
        <v>578</v>
      </c>
      <c r="C24" s="173" t="s">
        <v>314</v>
      </c>
      <c r="D24" s="189">
        <v>1217</v>
      </c>
      <c r="E24" s="176">
        <v>15000</v>
      </c>
      <c r="F24" s="190">
        <v>15000</v>
      </c>
      <c r="G24" s="176"/>
      <c r="H24" s="78">
        <f t="shared" si="0"/>
        <v>15000</v>
      </c>
      <c r="I24" s="115"/>
    </row>
    <row r="25" spans="1:9" ht="21" customHeight="1">
      <c r="A25" s="168" t="s">
        <v>441</v>
      </c>
      <c r="B25" s="114" t="s">
        <v>579</v>
      </c>
      <c r="C25" s="166" t="s">
        <v>314</v>
      </c>
      <c r="D25" s="167">
        <v>1217</v>
      </c>
      <c r="E25" s="169">
        <v>390000</v>
      </c>
      <c r="F25" s="170">
        <v>390000</v>
      </c>
      <c r="G25" s="169"/>
      <c r="H25" s="90">
        <f t="shared" si="0"/>
        <v>390000</v>
      </c>
      <c r="I25" s="109"/>
    </row>
    <row r="26" spans="1:9" ht="19.5" customHeight="1">
      <c r="A26" s="168" t="s">
        <v>442</v>
      </c>
      <c r="B26" s="114" t="s">
        <v>580</v>
      </c>
      <c r="C26" s="166" t="s">
        <v>314</v>
      </c>
      <c r="D26" s="167">
        <v>1217</v>
      </c>
      <c r="E26" s="169">
        <v>8000</v>
      </c>
      <c r="F26" s="170">
        <v>8000</v>
      </c>
      <c r="G26" s="169"/>
      <c r="H26" s="90">
        <f t="shared" si="0"/>
        <v>8000</v>
      </c>
      <c r="I26" s="109"/>
    </row>
    <row r="27" spans="1:9" ht="21.75" customHeight="1">
      <c r="A27" s="168" t="s">
        <v>443</v>
      </c>
      <c r="B27" s="114" t="s">
        <v>581</v>
      </c>
      <c r="C27" s="166" t="s">
        <v>314</v>
      </c>
      <c r="D27" s="167">
        <v>1217</v>
      </c>
      <c r="E27" s="169">
        <v>50000</v>
      </c>
      <c r="F27" s="170">
        <v>50000</v>
      </c>
      <c r="G27" s="169"/>
      <c r="H27" s="90">
        <f t="shared" si="0"/>
        <v>50000</v>
      </c>
      <c r="I27" s="115"/>
    </row>
    <row r="28" spans="1:9" ht="25.5">
      <c r="A28" s="168" t="s">
        <v>445</v>
      </c>
      <c r="B28" s="114" t="s">
        <v>582</v>
      </c>
      <c r="C28" s="166" t="s">
        <v>314</v>
      </c>
      <c r="D28" s="167">
        <v>1217</v>
      </c>
      <c r="E28" s="169">
        <v>10000</v>
      </c>
      <c r="F28" s="170">
        <v>10000</v>
      </c>
      <c r="G28" s="169"/>
      <c r="H28" s="90">
        <f t="shared" si="0"/>
        <v>10000</v>
      </c>
      <c r="I28" s="115"/>
    </row>
    <row r="29" spans="1:9" ht="22.5" customHeight="1">
      <c r="A29" s="168" t="s">
        <v>444</v>
      </c>
      <c r="B29" s="114" t="s">
        <v>583</v>
      </c>
      <c r="C29" s="166" t="s">
        <v>314</v>
      </c>
      <c r="D29" s="167">
        <v>1217</v>
      </c>
      <c r="E29" s="169">
        <v>65000</v>
      </c>
      <c r="F29" s="170">
        <v>65000</v>
      </c>
      <c r="G29" s="169"/>
      <c r="H29" s="90">
        <f t="shared" si="0"/>
        <v>65000</v>
      </c>
      <c r="I29" s="115"/>
    </row>
    <row r="30" spans="1:9" ht="21.75" customHeight="1">
      <c r="A30" s="168" t="s">
        <v>449</v>
      </c>
      <c r="B30" s="114" t="s">
        <v>584</v>
      </c>
      <c r="C30" s="166" t="s">
        <v>314</v>
      </c>
      <c r="D30" s="167">
        <v>1217</v>
      </c>
      <c r="E30" s="169">
        <v>15000</v>
      </c>
      <c r="F30" s="170">
        <v>15000</v>
      </c>
      <c r="G30" s="169"/>
      <c r="H30" s="90">
        <f t="shared" si="0"/>
        <v>15000</v>
      </c>
      <c r="I30" s="115"/>
    </row>
    <row r="31" spans="1:9" ht="21.75" customHeight="1">
      <c r="A31" s="168" t="s">
        <v>450</v>
      </c>
      <c r="B31" s="114" t="s">
        <v>585</v>
      </c>
      <c r="C31" s="166" t="s">
        <v>314</v>
      </c>
      <c r="D31" s="167">
        <v>1217</v>
      </c>
      <c r="E31" s="169">
        <v>50000</v>
      </c>
      <c r="F31" s="170">
        <v>50000</v>
      </c>
      <c r="G31" s="169"/>
      <c r="H31" s="90">
        <f t="shared" si="0"/>
        <v>50000</v>
      </c>
      <c r="I31" s="109"/>
    </row>
    <row r="32" spans="1:9" ht="22.5" customHeight="1">
      <c r="A32" s="168" t="s">
        <v>451</v>
      </c>
      <c r="B32" s="114" t="s">
        <v>586</v>
      </c>
      <c r="C32" s="166" t="s">
        <v>314</v>
      </c>
      <c r="D32" s="167">
        <v>1217</v>
      </c>
      <c r="E32" s="169">
        <v>55000</v>
      </c>
      <c r="F32" s="170">
        <v>55000</v>
      </c>
      <c r="G32" s="169"/>
      <c r="H32" s="90">
        <f t="shared" si="0"/>
        <v>55000</v>
      </c>
      <c r="I32" s="109"/>
    </row>
    <row r="33" spans="1:9" ht="24" customHeight="1">
      <c r="A33" s="168" t="s">
        <v>453</v>
      </c>
      <c r="B33" s="114" t="s">
        <v>587</v>
      </c>
      <c r="C33" s="166" t="s">
        <v>314</v>
      </c>
      <c r="D33" s="167">
        <v>1217</v>
      </c>
      <c r="E33" s="169">
        <v>80000</v>
      </c>
      <c r="F33" s="170">
        <v>80000</v>
      </c>
      <c r="G33" s="169"/>
      <c r="H33" s="90">
        <f t="shared" si="0"/>
        <v>80000</v>
      </c>
      <c r="I33" s="115"/>
    </row>
    <row r="34" spans="1:9" ht="24" customHeight="1">
      <c r="A34" s="168" t="s">
        <v>454</v>
      </c>
      <c r="B34" s="114" t="s">
        <v>588</v>
      </c>
      <c r="C34" s="166" t="s">
        <v>314</v>
      </c>
      <c r="D34" s="167">
        <v>1217</v>
      </c>
      <c r="E34" s="174">
        <v>10000</v>
      </c>
      <c r="F34" s="175">
        <v>10000</v>
      </c>
      <c r="G34" s="169"/>
      <c r="H34" s="90">
        <f t="shared" si="0"/>
        <v>10000</v>
      </c>
      <c r="I34" s="115"/>
    </row>
    <row r="35" spans="1:9" ht="24.75" customHeight="1">
      <c r="A35" s="168" t="s">
        <v>455</v>
      </c>
      <c r="B35" s="114" t="s">
        <v>589</v>
      </c>
      <c r="C35" s="166" t="s">
        <v>314</v>
      </c>
      <c r="D35" s="167">
        <v>1217</v>
      </c>
      <c r="E35" s="169">
        <v>40000</v>
      </c>
      <c r="F35" s="170">
        <v>40000</v>
      </c>
      <c r="G35" s="169"/>
      <c r="H35" s="90">
        <f t="shared" si="0"/>
        <v>40000</v>
      </c>
      <c r="I35" s="109"/>
    </row>
    <row r="36" spans="1:9" ht="25.5" customHeight="1">
      <c r="A36" s="168" t="s">
        <v>457</v>
      </c>
      <c r="B36" s="114" t="s">
        <v>590</v>
      </c>
      <c r="C36" s="166" t="s">
        <v>314</v>
      </c>
      <c r="D36" s="167">
        <v>1217</v>
      </c>
      <c r="E36" s="169">
        <v>40000</v>
      </c>
      <c r="F36" s="170">
        <v>40000</v>
      </c>
      <c r="G36" s="169"/>
      <c r="H36" s="90">
        <f t="shared" si="0"/>
        <v>40000</v>
      </c>
      <c r="I36" s="109"/>
    </row>
    <row r="37" spans="1:9" ht="24.75" customHeight="1">
      <c r="A37" s="168" t="s">
        <v>434</v>
      </c>
      <c r="B37" s="114" t="s">
        <v>591</v>
      </c>
      <c r="C37" s="166" t="s">
        <v>314</v>
      </c>
      <c r="D37" s="167">
        <v>1217</v>
      </c>
      <c r="E37" s="169">
        <v>150000</v>
      </c>
      <c r="F37" s="170">
        <v>150000</v>
      </c>
      <c r="G37" s="169"/>
      <c r="H37" s="90">
        <f t="shared" si="0"/>
        <v>150000</v>
      </c>
      <c r="I37" s="115"/>
    </row>
    <row r="38" spans="1:9" ht="22.5" customHeight="1">
      <c r="A38" s="168" t="s">
        <v>458</v>
      </c>
      <c r="B38" s="114" t="s">
        <v>592</v>
      </c>
      <c r="C38" s="166" t="s">
        <v>314</v>
      </c>
      <c r="D38" s="167">
        <v>1217</v>
      </c>
      <c r="E38" s="169">
        <v>35000</v>
      </c>
      <c r="F38" s="170">
        <v>35000</v>
      </c>
      <c r="G38" s="169"/>
      <c r="H38" s="90">
        <f t="shared" si="0"/>
        <v>35000</v>
      </c>
      <c r="I38" s="115"/>
    </row>
    <row r="39" spans="1:9" ht="25.5" customHeight="1">
      <c r="A39" s="168" t="s">
        <v>459</v>
      </c>
      <c r="B39" s="114" t="s">
        <v>593</v>
      </c>
      <c r="C39" s="166" t="s">
        <v>314</v>
      </c>
      <c r="D39" s="167">
        <v>1217</v>
      </c>
      <c r="E39" s="169">
        <v>6000</v>
      </c>
      <c r="F39" s="170">
        <v>5996.04</v>
      </c>
      <c r="G39" s="169"/>
      <c r="H39" s="90">
        <f t="shared" si="0"/>
        <v>5996.04</v>
      </c>
      <c r="I39" s="109"/>
    </row>
    <row r="40" spans="1:9" ht="28.5" customHeight="1">
      <c r="A40" s="168" t="s">
        <v>437</v>
      </c>
      <c r="B40" s="114" t="s">
        <v>594</v>
      </c>
      <c r="C40" s="173" t="s">
        <v>314</v>
      </c>
      <c r="D40" s="167">
        <v>1217</v>
      </c>
      <c r="E40" s="169">
        <v>5000</v>
      </c>
      <c r="F40" s="170">
        <v>5000</v>
      </c>
      <c r="G40" s="169"/>
      <c r="H40" s="90">
        <f t="shared" si="0"/>
        <v>5000</v>
      </c>
      <c r="I40" s="115"/>
    </row>
    <row r="41" spans="1:9" ht="33" customHeight="1">
      <c r="A41" s="168" t="s">
        <v>460</v>
      </c>
      <c r="B41" s="114" t="s">
        <v>595</v>
      </c>
      <c r="C41" s="173" t="s">
        <v>314</v>
      </c>
      <c r="D41" s="167">
        <v>1217</v>
      </c>
      <c r="E41" s="169">
        <v>6000</v>
      </c>
      <c r="F41" s="170">
        <v>6000</v>
      </c>
      <c r="G41" s="169"/>
      <c r="H41" s="90">
        <f t="shared" si="0"/>
        <v>6000</v>
      </c>
      <c r="I41" s="109"/>
    </row>
    <row r="42" spans="1:9" ht="28.5" customHeight="1">
      <c r="A42" s="168" t="s">
        <v>461</v>
      </c>
      <c r="B42" s="114" t="s">
        <v>596</v>
      </c>
      <c r="C42" s="173" t="s">
        <v>314</v>
      </c>
      <c r="D42" s="167">
        <v>1217</v>
      </c>
      <c r="E42" s="169">
        <v>6000</v>
      </c>
      <c r="F42" s="170">
        <v>6000</v>
      </c>
      <c r="G42" s="169"/>
      <c r="H42" s="90">
        <f t="shared" si="0"/>
        <v>6000</v>
      </c>
      <c r="I42" s="109"/>
    </row>
    <row r="43" spans="1:9" ht="28.5" customHeight="1">
      <c r="A43" s="168" t="s">
        <v>433</v>
      </c>
      <c r="B43" s="114" t="s">
        <v>597</v>
      </c>
      <c r="C43" s="173" t="s">
        <v>407</v>
      </c>
      <c r="D43" s="167">
        <v>1217</v>
      </c>
      <c r="E43" s="169">
        <v>6000</v>
      </c>
      <c r="F43" s="170">
        <v>6000</v>
      </c>
      <c r="G43" s="169"/>
      <c r="H43" s="90">
        <f t="shared" si="0"/>
        <v>6000</v>
      </c>
      <c r="I43" s="109"/>
    </row>
    <row r="44" spans="1:9" ht="28.5" customHeight="1">
      <c r="A44" s="168" t="s">
        <v>462</v>
      </c>
      <c r="B44" s="114" t="s">
        <v>598</v>
      </c>
      <c r="C44" s="173" t="s">
        <v>407</v>
      </c>
      <c r="D44" s="167">
        <v>1217</v>
      </c>
      <c r="E44" s="169">
        <v>20000</v>
      </c>
      <c r="F44" s="170">
        <v>20000</v>
      </c>
      <c r="G44" s="169"/>
      <c r="H44" s="90">
        <f t="shared" si="0"/>
        <v>20000</v>
      </c>
      <c r="I44" s="109"/>
    </row>
    <row r="45" spans="1:9" ht="28.5" customHeight="1">
      <c r="A45" s="168" t="s">
        <v>463</v>
      </c>
      <c r="B45" s="114" t="s">
        <v>599</v>
      </c>
      <c r="C45" s="166" t="s">
        <v>315</v>
      </c>
      <c r="D45" s="167">
        <v>1260</v>
      </c>
      <c r="E45" s="169">
        <v>130000</v>
      </c>
      <c r="F45" s="170">
        <v>129949.87</v>
      </c>
      <c r="G45" s="169"/>
      <c r="H45" s="90">
        <f t="shared" si="0"/>
        <v>129949.87</v>
      </c>
      <c r="I45" s="115"/>
    </row>
    <row r="46" spans="1:9" ht="28.5" customHeight="1">
      <c r="A46" s="168" t="s">
        <v>464</v>
      </c>
      <c r="B46" s="114" t="s">
        <v>601</v>
      </c>
      <c r="C46" s="166" t="s">
        <v>315</v>
      </c>
      <c r="D46" s="167">
        <v>1260</v>
      </c>
      <c r="E46" s="169">
        <v>50000</v>
      </c>
      <c r="F46" s="170">
        <v>49865.65</v>
      </c>
      <c r="G46" s="169"/>
      <c r="H46" s="90">
        <f t="shared" si="0"/>
        <v>49865.65</v>
      </c>
      <c r="I46" s="109"/>
    </row>
    <row r="47" spans="1:9" ht="25.5" customHeight="1">
      <c r="A47" s="168" t="s">
        <v>536</v>
      </c>
      <c r="B47" s="114" t="s">
        <v>600</v>
      </c>
      <c r="C47" s="166" t="s">
        <v>315</v>
      </c>
      <c r="D47" s="167">
        <v>1260</v>
      </c>
      <c r="E47" s="169">
        <v>75000</v>
      </c>
      <c r="F47" s="170">
        <v>75000</v>
      </c>
      <c r="G47" s="169"/>
      <c r="H47" s="90">
        <f t="shared" si="0"/>
        <v>75000</v>
      </c>
      <c r="I47" s="109"/>
    </row>
    <row r="48" spans="1:9" ht="26.25" customHeight="1">
      <c r="A48" s="168" t="s">
        <v>465</v>
      </c>
      <c r="B48" s="114" t="s">
        <v>602</v>
      </c>
      <c r="C48" s="166" t="s">
        <v>315</v>
      </c>
      <c r="D48" s="167">
        <v>1260</v>
      </c>
      <c r="E48" s="169">
        <v>5000</v>
      </c>
      <c r="F48" s="170">
        <v>4887.34</v>
      </c>
      <c r="G48" s="169"/>
      <c r="H48" s="90">
        <f t="shared" si="0"/>
        <v>4887.34</v>
      </c>
      <c r="I48" s="115"/>
    </row>
    <row r="49" spans="1:9" ht="25.5" customHeight="1">
      <c r="A49" s="168" t="s">
        <v>468</v>
      </c>
      <c r="B49" s="114" t="s">
        <v>603</v>
      </c>
      <c r="C49" s="166" t="s">
        <v>315</v>
      </c>
      <c r="D49" s="167">
        <v>1260</v>
      </c>
      <c r="E49" s="169">
        <v>7000</v>
      </c>
      <c r="F49" s="170">
        <v>6967.04</v>
      </c>
      <c r="G49" s="169"/>
      <c r="H49" s="90">
        <f t="shared" si="0"/>
        <v>6967.04</v>
      </c>
      <c r="I49" s="109"/>
    </row>
    <row r="50" spans="1:9" ht="26.25" customHeight="1">
      <c r="A50" s="165" t="s">
        <v>469</v>
      </c>
      <c r="B50" s="172" t="s">
        <v>604</v>
      </c>
      <c r="C50" s="166" t="s">
        <v>315</v>
      </c>
      <c r="D50" s="167">
        <v>1260</v>
      </c>
      <c r="E50" s="169">
        <v>38000</v>
      </c>
      <c r="F50" s="170">
        <v>38000</v>
      </c>
      <c r="G50" s="176"/>
      <c r="H50" s="90">
        <f t="shared" si="0"/>
        <v>38000</v>
      </c>
      <c r="I50" s="115"/>
    </row>
    <row r="51" spans="1:9" ht="29.25" customHeight="1">
      <c r="A51" s="168" t="s">
        <v>470</v>
      </c>
      <c r="B51" s="114" t="s">
        <v>605</v>
      </c>
      <c r="C51" s="166" t="s">
        <v>315</v>
      </c>
      <c r="D51" s="167">
        <v>1260</v>
      </c>
      <c r="E51" s="169">
        <v>25000</v>
      </c>
      <c r="F51" s="170">
        <v>25000</v>
      </c>
      <c r="G51" s="169"/>
      <c r="H51" s="90">
        <f t="shared" si="0"/>
        <v>25000</v>
      </c>
      <c r="I51" s="109"/>
    </row>
    <row r="52" spans="1:9" ht="23.25" customHeight="1">
      <c r="A52" s="168" t="s">
        <v>456</v>
      </c>
      <c r="B52" s="114" t="s">
        <v>606</v>
      </c>
      <c r="C52" s="166" t="s">
        <v>315</v>
      </c>
      <c r="D52" s="167">
        <v>1260</v>
      </c>
      <c r="E52" s="169">
        <v>20000</v>
      </c>
      <c r="F52" s="170">
        <v>20000</v>
      </c>
      <c r="G52" s="169"/>
      <c r="H52" s="90">
        <f t="shared" si="0"/>
        <v>20000</v>
      </c>
      <c r="I52" s="109"/>
    </row>
    <row r="53" spans="1:9" ht="25.5">
      <c r="A53" s="191" t="s">
        <v>448</v>
      </c>
      <c r="B53" s="177" t="s">
        <v>607</v>
      </c>
      <c r="C53" s="173" t="s">
        <v>315</v>
      </c>
      <c r="D53" s="189">
        <v>1260</v>
      </c>
      <c r="E53" s="176">
        <v>10000</v>
      </c>
      <c r="F53" s="190">
        <v>10000</v>
      </c>
      <c r="G53" s="176">
        <v>2000</v>
      </c>
      <c r="H53" s="78">
        <f t="shared" si="0"/>
        <v>12000</v>
      </c>
      <c r="I53" s="115"/>
    </row>
    <row r="54" spans="1:9" ht="25.5" customHeight="1">
      <c r="A54" s="168" t="s">
        <v>471</v>
      </c>
      <c r="B54" s="114" t="s">
        <v>608</v>
      </c>
      <c r="C54" s="166" t="s">
        <v>315</v>
      </c>
      <c r="D54" s="167">
        <v>1260</v>
      </c>
      <c r="E54" s="169">
        <v>10000</v>
      </c>
      <c r="F54" s="170">
        <v>10000</v>
      </c>
      <c r="G54" s="169"/>
      <c r="H54" s="90">
        <f t="shared" si="0"/>
        <v>10000</v>
      </c>
      <c r="I54" s="115"/>
    </row>
    <row r="55" spans="1:9" ht="27.75" customHeight="1">
      <c r="A55" s="168" t="s">
        <v>472</v>
      </c>
      <c r="B55" s="114" t="s">
        <v>609</v>
      </c>
      <c r="C55" s="166" t="s">
        <v>315</v>
      </c>
      <c r="D55" s="167">
        <v>1260</v>
      </c>
      <c r="E55" s="169">
        <v>20000</v>
      </c>
      <c r="F55" s="170">
        <v>20000</v>
      </c>
      <c r="G55" s="169"/>
      <c r="H55" s="90">
        <f t="shared" si="0"/>
        <v>20000</v>
      </c>
      <c r="I55" s="109"/>
    </row>
    <row r="56" spans="1:10" ht="23.25" customHeight="1">
      <c r="A56" s="168" t="s">
        <v>473</v>
      </c>
      <c r="B56" s="114" t="s">
        <v>610</v>
      </c>
      <c r="C56" s="166" t="s">
        <v>315</v>
      </c>
      <c r="D56" s="167">
        <v>1260</v>
      </c>
      <c r="E56" s="169">
        <v>6000</v>
      </c>
      <c r="F56" s="170">
        <v>6000</v>
      </c>
      <c r="G56" s="169"/>
      <c r="H56" s="90">
        <f t="shared" si="0"/>
        <v>6000</v>
      </c>
      <c r="I56" s="109"/>
      <c r="J56" s="120"/>
    </row>
    <row r="57" spans="1:9" ht="28.5" customHeight="1">
      <c r="A57" s="168" t="s">
        <v>474</v>
      </c>
      <c r="B57" s="114" t="s">
        <v>611</v>
      </c>
      <c r="C57" s="166" t="s">
        <v>315</v>
      </c>
      <c r="D57" s="167">
        <v>1260</v>
      </c>
      <c r="E57" s="169">
        <v>20000</v>
      </c>
      <c r="F57" s="170">
        <v>20000</v>
      </c>
      <c r="G57" s="169"/>
      <c r="H57" s="90">
        <f t="shared" si="0"/>
        <v>20000</v>
      </c>
      <c r="I57" s="109"/>
    </row>
    <row r="58" spans="1:9" ht="26.25" customHeight="1">
      <c r="A58" s="168" t="s">
        <v>475</v>
      </c>
      <c r="B58" s="114" t="s">
        <v>612</v>
      </c>
      <c r="C58" s="166" t="s">
        <v>315</v>
      </c>
      <c r="D58" s="167">
        <v>1260</v>
      </c>
      <c r="E58" s="169">
        <v>5000</v>
      </c>
      <c r="F58" s="170">
        <v>5000</v>
      </c>
      <c r="G58" s="169"/>
      <c r="H58" s="90">
        <f t="shared" si="0"/>
        <v>5000</v>
      </c>
      <c r="I58" s="109"/>
    </row>
    <row r="59" spans="1:9" ht="26.25" customHeight="1">
      <c r="A59" s="168" t="s">
        <v>467</v>
      </c>
      <c r="B59" s="114" t="s">
        <v>613</v>
      </c>
      <c r="C59" s="166" t="s">
        <v>315</v>
      </c>
      <c r="D59" s="167">
        <v>1260</v>
      </c>
      <c r="E59" s="169">
        <v>10000</v>
      </c>
      <c r="F59" s="170">
        <v>9540.36</v>
      </c>
      <c r="G59" s="169"/>
      <c r="H59" s="90">
        <f t="shared" si="0"/>
        <v>9540.36</v>
      </c>
      <c r="I59" s="109"/>
    </row>
    <row r="60" spans="1:10" ht="25.5" customHeight="1">
      <c r="A60" s="168" t="s">
        <v>476</v>
      </c>
      <c r="B60" s="114" t="s">
        <v>614</v>
      </c>
      <c r="C60" s="166" t="s">
        <v>315</v>
      </c>
      <c r="D60" s="167">
        <v>1260</v>
      </c>
      <c r="E60" s="169">
        <v>15000</v>
      </c>
      <c r="F60" s="170">
        <v>15000</v>
      </c>
      <c r="G60" s="169"/>
      <c r="H60" s="90">
        <f t="shared" si="0"/>
        <v>15000</v>
      </c>
      <c r="I60" s="115"/>
      <c r="J60" s="109"/>
    </row>
    <row r="61" spans="1:9" ht="27" customHeight="1">
      <c r="A61" s="168" t="s">
        <v>477</v>
      </c>
      <c r="B61" s="114" t="s">
        <v>615</v>
      </c>
      <c r="C61" s="166" t="s">
        <v>315</v>
      </c>
      <c r="D61" s="167">
        <v>1260</v>
      </c>
      <c r="E61" s="169">
        <v>14000</v>
      </c>
      <c r="F61" s="170">
        <v>3000</v>
      </c>
      <c r="G61" s="169"/>
      <c r="H61" s="90">
        <f t="shared" si="0"/>
        <v>3000</v>
      </c>
      <c r="I61" s="109"/>
    </row>
    <row r="62" spans="1:9" ht="27" customHeight="1">
      <c r="A62" s="168" t="s">
        <v>478</v>
      </c>
      <c r="B62" s="177" t="s">
        <v>616</v>
      </c>
      <c r="C62" s="166" t="s">
        <v>315</v>
      </c>
      <c r="D62" s="167">
        <v>1260</v>
      </c>
      <c r="E62" s="169">
        <v>10000</v>
      </c>
      <c r="F62" s="170">
        <v>10000</v>
      </c>
      <c r="G62" s="169"/>
      <c r="H62" s="90">
        <f t="shared" si="0"/>
        <v>10000</v>
      </c>
      <c r="I62" s="109"/>
    </row>
    <row r="63" spans="1:9" ht="28.5" customHeight="1">
      <c r="A63" s="168" t="s">
        <v>479</v>
      </c>
      <c r="B63" s="114" t="s">
        <v>617</v>
      </c>
      <c r="C63" s="166" t="s">
        <v>315</v>
      </c>
      <c r="D63" s="167">
        <v>1260</v>
      </c>
      <c r="E63" s="169">
        <v>10000</v>
      </c>
      <c r="F63" s="170">
        <v>9995.27</v>
      </c>
      <c r="G63" s="169"/>
      <c r="H63" s="90">
        <f t="shared" si="0"/>
        <v>9995.27</v>
      </c>
      <c r="I63" s="109"/>
    </row>
    <row r="64" spans="1:9" ht="28.5" customHeight="1">
      <c r="A64" s="168" t="s">
        <v>537</v>
      </c>
      <c r="B64" s="114" t="s">
        <v>618</v>
      </c>
      <c r="C64" s="166" t="s">
        <v>315</v>
      </c>
      <c r="D64" s="167">
        <v>1260</v>
      </c>
      <c r="E64" s="169">
        <v>20000</v>
      </c>
      <c r="F64" s="170">
        <v>20000</v>
      </c>
      <c r="G64" s="169"/>
      <c r="H64" s="90">
        <f t="shared" si="0"/>
        <v>20000</v>
      </c>
      <c r="I64" s="109"/>
    </row>
    <row r="65" spans="1:9" ht="28.5" customHeight="1">
      <c r="A65" s="168" t="s">
        <v>480</v>
      </c>
      <c r="B65" s="114" t="s">
        <v>619</v>
      </c>
      <c r="C65" s="166" t="s">
        <v>315</v>
      </c>
      <c r="D65" s="167">
        <v>1260</v>
      </c>
      <c r="E65" s="169">
        <v>20000</v>
      </c>
      <c r="F65" s="170">
        <v>18781.44</v>
      </c>
      <c r="G65" s="169"/>
      <c r="H65" s="90">
        <f t="shared" si="0"/>
        <v>18781.44</v>
      </c>
      <c r="I65" s="115"/>
    </row>
    <row r="66" spans="1:9" ht="27" customHeight="1">
      <c r="A66" s="168" t="s">
        <v>446</v>
      </c>
      <c r="B66" s="114" t="s">
        <v>625</v>
      </c>
      <c r="C66" s="166" t="s">
        <v>316</v>
      </c>
      <c r="D66" s="167">
        <v>1222</v>
      </c>
      <c r="E66" s="169">
        <v>10000</v>
      </c>
      <c r="F66" s="170">
        <v>10000</v>
      </c>
      <c r="G66" s="169"/>
      <c r="H66" s="90">
        <f t="shared" si="0"/>
        <v>10000</v>
      </c>
      <c r="I66" s="115"/>
    </row>
    <row r="67" spans="1:9" ht="33.75" customHeight="1">
      <c r="A67" s="168" t="s">
        <v>481</v>
      </c>
      <c r="B67" s="114" t="s">
        <v>624</v>
      </c>
      <c r="C67" s="166" t="s">
        <v>316</v>
      </c>
      <c r="D67" s="167">
        <v>1222</v>
      </c>
      <c r="E67" s="169">
        <v>25000</v>
      </c>
      <c r="F67" s="170">
        <v>25000</v>
      </c>
      <c r="G67" s="169"/>
      <c r="H67" s="90">
        <f t="shared" si="0"/>
        <v>25000</v>
      </c>
      <c r="I67" s="109"/>
    </row>
    <row r="68" spans="1:9" ht="25.5" customHeight="1">
      <c r="A68" s="168" t="s">
        <v>482</v>
      </c>
      <c r="B68" s="114" t="s">
        <v>623</v>
      </c>
      <c r="C68" s="166" t="s">
        <v>316</v>
      </c>
      <c r="D68" s="167">
        <v>1222</v>
      </c>
      <c r="E68" s="169">
        <v>47000</v>
      </c>
      <c r="F68" s="170">
        <v>47000</v>
      </c>
      <c r="G68" s="169"/>
      <c r="H68" s="90">
        <f t="shared" si="0"/>
        <v>47000</v>
      </c>
      <c r="I68" s="115"/>
    </row>
    <row r="69" spans="1:9" ht="25.5" customHeight="1">
      <c r="A69" s="168" t="s">
        <v>483</v>
      </c>
      <c r="B69" s="114" t="s">
        <v>622</v>
      </c>
      <c r="C69" s="166" t="s">
        <v>316</v>
      </c>
      <c r="D69" s="167">
        <v>1222</v>
      </c>
      <c r="E69" s="169">
        <v>25000</v>
      </c>
      <c r="F69" s="170">
        <v>25000</v>
      </c>
      <c r="G69" s="169"/>
      <c r="H69" s="90">
        <f t="shared" si="0"/>
        <v>25000</v>
      </c>
      <c r="I69" s="109"/>
    </row>
    <row r="70" spans="1:9" ht="27" customHeight="1">
      <c r="A70" s="168" t="s">
        <v>429</v>
      </c>
      <c r="B70" s="114" t="s">
        <v>621</v>
      </c>
      <c r="C70" s="166" t="s">
        <v>316</v>
      </c>
      <c r="D70" s="167">
        <v>1222</v>
      </c>
      <c r="E70" s="169">
        <v>3000</v>
      </c>
      <c r="F70" s="170">
        <v>3000</v>
      </c>
      <c r="G70" s="169"/>
      <c r="H70" s="90">
        <f aca="true" t="shared" si="1" ref="H70:H96">SUM(F70:G70)</f>
        <v>3000</v>
      </c>
      <c r="I70" s="109"/>
    </row>
    <row r="71" spans="1:9" ht="32.25" customHeight="1">
      <c r="A71" s="168" t="s">
        <v>484</v>
      </c>
      <c r="B71" s="114" t="s">
        <v>620</v>
      </c>
      <c r="C71" s="166" t="s">
        <v>316</v>
      </c>
      <c r="D71" s="167">
        <v>1222</v>
      </c>
      <c r="E71" s="169">
        <v>10000</v>
      </c>
      <c r="F71" s="170">
        <v>9521.19</v>
      </c>
      <c r="G71" s="169"/>
      <c r="H71" s="90">
        <f t="shared" si="1"/>
        <v>9521.19</v>
      </c>
      <c r="I71" s="109"/>
    </row>
    <row r="72" spans="1:9" ht="30" customHeight="1">
      <c r="A72" s="168" t="s">
        <v>485</v>
      </c>
      <c r="B72" s="114" t="s">
        <v>626</v>
      </c>
      <c r="C72" s="166" t="s">
        <v>316</v>
      </c>
      <c r="D72" s="167">
        <v>1222</v>
      </c>
      <c r="E72" s="169">
        <v>6000</v>
      </c>
      <c r="F72" s="170">
        <v>6000</v>
      </c>
      <c r="G72" s="169"/>
      <c r="H72" s="90">
        <f t="shared" si="1"/>
        <v>6000</v>
      </c>
      <c r="I72" s="109"/>
    </row>
    <row r="73" spans="1:9" ht="30" customHeight="1">
      <c r="A73" s="168" t="s">
        <v>486</v>
      </c>
      <c r="B73" s="114" t="s">
        <v>627</v>
      </c>
      <c r="C73" s="166" t="s">
        <v>316</v>
      </c>
      <c r="D73" s="167">
        <v>1222</v>
      </c>
      <c r="E73" s="169">
        <v>5000</v>
      </c>
      <c r="F73" s="170">
        <v>5000</v>
      </c>
      <c r="G73" s="169"/>
      <c r="H73" s="90">
        <f t="shared" si="1"/>
        <v>5000</v>
      </c>
      <c r="I73" s="109"/>
    </row>
    <row r="74" spans="1:9" ht="30" customHeight="1">
      <c r="A74" s="168" t="s">
        <v>487</v>
      </c>
      <c r="B74" s="114" t="s">
        <v>628</v>
      </c>
      <c r="C74" s="166" t="s">
        <v>316</v>
      </c>
      <c r="D74" s="167">
        <v>1222</v>
      </c>
      <c r="E74" s="169">
        <v>10000</v>
      </c>
      <c r="F74" s="170">
        <v>8458.45</v>
      </c>
      <c r="G74" s="169"/>
      <c r="H74" s="90">
        <f t="shared" si="1"/>
        <v>8458.45</v>
      </c>
      <c r="I74" s="109"/>
    </row>
    <row r="75" spans="1:9" ht="28.5" customHeight="1">
      <c r="A75" s="168" t="s">
        <v>488</v>
      </c>
      <c r="B75" s="114" t="s">
        <v>629</v>
      </c>
      <c r="C75" s="166" t="s">
        <v>318</v>
      </c>
      <c r="D75" s="167">
        <v>2115</v>
      </c>
      <c r="E75" s="169">
        <v>30000</v>
      </c>
      <c r="F75" s="170">
        <v>30000</v>
      </c>
      <c r="G75" s="169"/>
      <c r="H75" s="90">
        <f t="shared" si="1"/>
        <v>30000</v>
      </c>
      <c r="I75" s="115"/>
    </row>
    <row r="76" spans="1:9" ht="28.5" customHeight="1">
      <c r="A76" s="168" t="s">
        <v>489</v>
      </c>
      <c r="B76" s="114" t="s">
        <v>630</v>
      </c>
      <c r="C76" s="166" t="s">
        <v>408</v>
      </c>
      <c r="D76" s="167">
        <v>2115</v>
      </c>
      <c r="E76" s="169">
        <v>10000</v>
      </c>
      <c r="F76" s="170">
        <v>9911.32</v>
      </c>
      <c r="G76" s="169"/>
      <c r="H76" s="90">
        <f t="shared" si="1"/>
        <v>9911.32</v>
      </c>
      <c r="I76" s="109"/>
    </row>
    <row r="77" spans="1:9" ht="36" customHeight="1">
      <c r="A77" s="168" t="s">
        <v>538</v>
      </c>
      <c r="B77" s="114" t="s">
        <v>631</v>
      </c>
      <c r="C77" s="166" t="s">
        <v>318</v>
      </c>
      <c r="D77" s="167">
        <v>2115</v>
      </c>
      <c r="E77" s="169">
        <v>8000</v>
      </c>
      <c r="F77" s="170">
        <v>8000</v>
      </c>
      <c r="G77" s="169"/>
      <c r="H77" s="90">
        <f t="shared" si="1"/>
        <v>8000</v>
      </c>
      <c r="I77" s="109"/>
    </row>
    <row r="78" spans="1:10" ht="36" customHeight="1">
      <c r="A78" s="168" t="s">
        <v>490</v>
      </c>
      <c r="B78" s="114" t="s">
        <v>632</v>
      </c>
      <c r="C78" s="166" t="s">
        <v>318</v>
      </c>
      <c r="D78" s="167">
        <v>2115</v>
      </c>
      <c r="E78" s="169">
        <v>10000</v>
      </c>
      <c r="F78" s="170">
        <v>6854.66</v>
      </c>
      <c r="G78" s="169"/>
      <c r="H78" s="90">
        <f t="shared" si="1"/>
        <v>6854.66</v>
      </c>
      <c r="I78" s="109"/>
      <c r="J78" s="120"/>
    </row>
    <row r="79" spans="1:9" ht="29.25" customHeight="1">
      <c r="A79" s="168" t="s">
        <v>491</v>
      </c>
      <c r="B79" s="114" t="s">
        <v>633</v>
      </c>
      <c r="C79" s="166" t="s">
        <v>318</v>
      </c>
      <c r="D79" s="167">
        <v>2115</v>
      </c>
      <c r="E79" s="169">
        <v>30000</v>
      </c>
      <c r="F79" s="170">
        <v>30000</v>
      </c>
      <c r="G79" s="169"/>
      <c r="H79" s="90">
        <f t="shared" si="1"/>
        <v>30000</v>
      </c>
      <c r="I79" s="109"/>
    </row>
    <row r="80" spans="1:9" ht="29.25" customHeight="1">
      <c r="A80" s="168" t="s">
        <v>447</v>
      </c>
      <c r="B80" s="114" t="s">
        <v>634</v>
      </c>
      <c r="C80" s="166" t="s">
        <v>318</v>
      </c>
      <c r="D80" s="167">
        <v>2115</v>
      </c>
      <c r="E80" s="169">
        <v>2000</v>
      </c>
      <c r="F80" s="170">
        <v>2000</v>
      </c>
      <c r="G80" s="169"/>
      <c r="H80" s="90">
        <f t="shared" si="1"/>
        <v>2000</v>
      </c>
      <c r="I80" s="109"/>
    </row>
    <row r="81" spans="1:9" ht="29.25" customHeight="1">
      <c r="A81" s="168" t="s">
        <v>466</v>
      </c>
      <c r="B81" s="114" t="s">
        <v>635</v>
      </c>
      <c r="C81" s="166" t="s">
        <v>318</v>
      </c>
      <c r="D81" s="167">
        <v>2115</v>
      </c>
      <c r="E81" s="169">
        <v>8000</v>
      </c>
      <c r="F81" s="170">
        <v>7914.75</v>
      </c>
      <c r="G81" s="169"/>
      <c r="H81" s="90">
        <f t="shared" si="1"/>
        <v>7914.75</v>
      </c>
      <c r="I81" s="109"/>
    </row>
    <row r="82" spans="1:9" ht="29.25" customHeight="1">
      <c r="A82" s="168" t="s">
        <v>492</v>
      </c>
      <c r="B82" s="114" t="s">
        <v>636</v>
      </c>
      <c r="C82" s="166" t="s">
        <v>318</v>
      </c>
      <c r="D82" s="167">
        <v>2115</v>
      </c>
      <c r="E82" s="169">
        <v>10000</v>
      </c>
      <c r="F82" s="170">
        <v>10000</v>
      </c>
      <c r="G82" s="169"/>
      <c r="H82" s="90">
        <f t="shared" si="1"/>
        <v>10000</v>
      </c>
      <c r="I82" s="109"/>
    </row>
    <row r="83" spans="1:9" ht="29.25" customHeight="1">
      <c r="A83" s="168" t="s">
        <v>493</v>
      </c>
      <c r="B83" s="114" t="s">
        <v>637</v>
      </c>
      <c r="C83" s="166" t="s">
        <v>318</v>
      </c>
      <c r="D83" s="167">
        <v>2115</v>
      </c>
      <c r="E83" s="170">
        <v>15000</v>
      </c>
      <c r="F83" s="170">
        <v>15000</v>
      </c>
      <c r="G83" s="169"/>
      <c r="H83" s="90">
        <f t="shared" si="1"/>
        <v>15000</v>
      </c>
      <c r="I83" s="109"/>
    </row>
    <row r="84" spans="1:9" ht="38.25">
      <c r="A84" s="168" t="s">
        <v>494</v>
      </c>
      <c r="B84" s="114" t="s">
        <v>695</v>
      </c>
      <c r="C84" s="166" t="s">
        <v>696</v>
      </c>
      <c r="D84" s="167">
        <v>2104</v>
      </c>
      <c r="E84" s="170">
        <v>14700</v>
      </c>
      <c r="F84" s="170">
        <v>14700</v>
      </c>
      <c r="G84" s="169"/>
      <c r="H84" s="90">
        <f t="shared" si="1"/>
        <v>14700</v>
      </c>
      <c r="I84" s="109"/>
    </row>
    <row r="85" spans="1:9" ht="38.25">
      <c r="A85" s="168" t="s">
        <v>539</v>
      </c>
      <c r="B85" s="114" t="s">
        <v>697</v>
      </c>
      <c r="C85" s="166" t="s">
        <v>696</v>
      </c>
      <c r="D85" s="167">
        <v>2104</v>
      </c>
      <c r="E85" s="170">
        <v>36400</v>
      </c>
      <c r="F85" s="170">
        <v>36400</v>
      </c>
      <c r="G85" s="169"/>
      <c r="H85" s="90">
        <f t="shared" si="1"/>
        <v>36400</v>
      </c>
      <c r="I85" s="109"/>
    </row>
    <row r="86" spans="1:9" ht="38.25">
      <c r="A86" s="168" t="s">
        <v>495</v>
      </c>
      <c r="B86" s="114" t="s">
        <v>698</v>
      </c>
      <c r="C86" s="166" t="s">
        <v>696</v>
      </c>
      <c r="D86" s="167">
        <v>2104</v>
      </c>
      <c r="E86" s="170">
        <v>7000</v>
      </c>
      <c r="F86" s="170">
        <v>7000</v>
      </c>
      <c r="G86" s="169"/>
      <c r="H86" s="90">
        <f t="shared" si="1"/>
        <v>7000</v>
      </c>
      <c r="I86" s="109"/>
    </row>
    <row r="87" spans="1:9" ht="38.25">
      <c r="A87" s="168" t="s">
        <v>497</v>
      </c>
      <c r="B87" s="114" t="s">
        <v>699</v>
      </c>
      <c r="C87" s="166" t="s">
        <v>696</v>
      </c>
      <c r="D87" s="167">
        <v>2104</v>
      </c>
      <c r="E87" s="170">
        <v>7000</v>
      </c>
      <c r="F87" s="170">
        <v>7000</v>
      </c>
      <c r="G87" s="169"/>
      <c r="H87" s="90">
        <f t="shared" si="1"/>
        <v>7000</v>
      </c>
      <c r="I87" s="109"/>
    </row>
    <row r="88" spans="1:9" ht="38.25">
      <c r="A88" s="168" t="s">
        <v>498</v>
      </c>
      <c r="B88" s="114" t="s">
        <v>701</v>
      </c>
      <c r="C88" s="166" t="s">
        <v>696</v>
      </c>
      <c r="D88" s="167">
        <v>2104</v>
      </c>
      <c r="E88" s="170">
        <v>7000</v>
      </c>
      <c r="F88" s="170">
        <v>7000</v>
      </c>
      <c r="G88" s="169"/>
      <c r="H88" s="90">
        <f t="shared" si="1"/>
        <v>7000</v>
      </c>
      <c r="I88" s="109"/>
    </row>
    <row r="89" spans="1:9" ht="38.25">
      <c r="A89" s="168" t="s">
        <v>499</v>
      </c>
      <c r="B89" s="114" t="s">
        <v>700</v>
      </c>
      <c r="C89" s="166" t="s">
        <v>696</v>
      </c>
      <c r="D89" s="167">
        <v>2104</v>
      </c>
      <c r="E89" s="170">
        <v>7000</v>
      </c>
      <c r="F89" s="170">
        <v>7000</v>
      </c>
      <c r="G89" s="169"/>
      <c r="H89" s="90">
        <f t="shared" si="1"/>
        <v>7000</v>
      </c>
      <c r="I89" s="109"/>
    </row>
    <row r="90" spans="1:9" ht="38.25">
      <c r="A90" s="168" t="s">
        <v>435</v>
      </c>
      <c r="B90" s="114" t="s">
        <v>519</v>
      </c>
      <c r="C90" s="166" t="s">
        <v>696</v>
      </c>
      <c r="D90" s="167">
        <v>2104</v>
      </c>
      <c r="E90" s="170">
        <v>7000</v>
      </c>
      <c r="F90" s="170">
        <v>7000</v>
      </c>
      <c r="G90" s="169"/>
      <c r="H90" s="90">
        <f t="shared" si="1"/>
        <v>7000</v>
      </c>
      <c r="I90" s="109"/>
    </row>
    <row r="91" spans="1:9" ht="38.25">
      <c r="A91" s="168" t="s">
        <v>709</v>
      </c>
      <c r="B91" s="114" t="s">
        <v>520</v>
      </c>
      <c r="C91" s="166" t="s">
        <v>696</v>
      </c>
      <c r="D91" s="167">
        <v>2104</v>
      </c>
      <c r="E91" s="170">
        <v>7700</v>
      </c>
      <c r="F91" s="170">
        <v>7700</v>
      </c>
      <c r="G91" s="169"/>
      <c r="H91" s="90">
        <f t="shared" si="1"/>
        <v>7700</v>
      </c>
      <c r="I91" s="109"/>
    </row>
    <row r="92" spans="1:9" ht="30" customHeight="1">
      <c r="A92" s="168" t="s">
        <v>710</v>
      </c>
      <c r="B92" s="114" t="s">
        <v>638</v>
      </c>
      <c r="C92" s="166" t="s">
        <v>143</v>
      </c>
      <c r="D92" s="167">
        <v>1223</v>
      </c>
      <c r="E92" s="169">
        <v>6000</v>
      </c>
      <c r="F92" s="170">
        <v>6000</v>
      </c>
      <c r="G92" s="169"/>
      <c r="H92" s="90">
        <f t="shared" si="1"/>
        <v>6000</v>
      </c>
      <c r="I92" s="115"/>
    </row>
    <row r="93" spans="1:9" ht="30.75" customHeight="1">
      <c r="A93" s="168" t="s">
        <v>500</v>
      </c>
      <c r="B93" s="114" t="s">
        <v>639</v>
      </c>
      <c r="C93" s="166" t="s">
        <v>143</v>
      </c>
      <c r="D93" s="167">
        <v>1223</v>
      </c>
      <c r="E93" s="169">
        <v>14500</v>
      </c>
      <c r="F93" s="170">
        <v>14330.66</v>
      </c>
      <c r="G93" s="169"/>
      <c r="H93" s="90">
        <f t="shared" si="1"/>
        <v>14330.66</v>
      </c>
      <c r="I93" s="115"/>
    </row>
    <row r="94" spans="1:11" ht="30.75" customHeight="1">
      <c r="A94" s="168" t="s">
        <v>496</v>
      </c>
      <c r="B94" s="114" t="s">
        <v>640</v>
      </c>
      <c r="C94" s="166" t="s">
        <v>143</v>
      </c>
      <c r="D94" s="167">
        <v>1223</v>
      </c>
      <c r="E94" s="169">
        <v>21500</v>
      </c>
      <c r="F94" s="170">
        <v>17374.7</v>
      </c>
      <c r="G94" s="169"/>
      <c r="H94" s="90">
        <f t="shared" si="1"/>
        <v>17374.7</v>
      </c>
      <c r="I94" s="115"/>
      <c r="K94" s="120"/>
    </row>
    <row r="95" spans="1:9" ht="30.75" customHeight="1">
      <c r="A95" s="168" t="s">
        <v>540</v>
      </c>
      <c r="B95" s="114" t="s">
        <v>641</v>
      </c>
      <c r="C95" s="166" t="s">
        <v>143</v>
      </c>
      <c r="D95" s="167">
        <v>1223</v>
      </c>
      <c r="E95" s="169">
        <v>4000</v>
      </c>
      <c r="F95" s="170">
        <v>4000</v>
      </c>
      <c r="G95" s="169"/>
      <c r="H95" s="90">
        <f t="shared" si="1"/>
        <v>4000</v>
      </c>
      <c r="I95" s="109"/>
    </row>
    <row r="96" spans="1:9" ht="30.75" customHeight="1">
      <c r="A96" s="168" t="s">
        <v>541</v>
      </c>
      <c r="B96" s="114" t="s">
        <v>642</v>
      </c>
      <c r="C96" s="166" t="s">
        <v>143</v>
      </c>
      <c r="D96" s="167">
        <v>1223</v>
      </c>
      <c r="E96" s="169">
        <v>4000</v>
      </c>
      <c r="F96" s="170">
        <v>4000</v>
      </c>
      <c r="G96" s="169"/>
      <c r="H96" s="90">
        <f t="shared" si="1"/>
        <v>4000</v>
      </c>
      <c r="I96" s="109"/>
    </row>
    <row r="97" spans="1:9" ht="19.5" customHeight="1">
      <c r="A97" s="154"/>
      <c r="B97" s="155" t="s">
        <v>533</v>
      </c>
      <c r="C97" s="155"/>
      <c r="D97" s="155"/>
      <c r="E97" s="156">
        <f>SUM(E5:E96)</f>
        <v>2334800</v>
      </c>
      <c r="F97" s="157">
        <f>SUM(F5:F96)</f>
        <v>2311816.4200000004</v>
      </c>
      <c r="G97" s="156">
        <f>SUM(G5:G96)</f>
        <v>2000</v>
      </c>
      <c r="H97" s="156">
        <f>SUM(H5:H96)</f>
        <v>2313816.4200000004</v>
      </c>
      <c r="I97" s="109"/>
    </row>
    <row r="98" spans="1:9" ht="19.5" customHeight="1">
      <c r="A98" s="131"/>
      <c r="B98" s="132"/>
      <c r="C98" s="132"/>
      <c r="D98" s="132"/>
      <c r="E98" s="133"/>
      <c r="F98" s="134"/>
      <c r="G98" s="133"/>
      <c r="H98" s="135"/>
      <c r="I98" s="109"/>
    </row>
    <row r="99" spans="1:9" ht="30.75" customHeight="1">
      <c r="A99" s="199" t="s">
        <v>419</v>
      </c>
      <c r="B99" s="200"/>
      <c r="C99" s="200"/>
      <c r="D99" s="200"/>
      <c r="E99" s="153"/>
      <c r="F99" s="153"/>
      <c r="G99" s="153"/>
      <c r="H99" s="153"/>
      <c r="I99" s="109"/>
    </row>
    <row r="100" spans="1:9" ht="30.75" customHeight="1">
      <c r="A100" s="168" t="s">
        <v>501</v>
      </c>
      <c r="B100" s="114" t="s">
        <v>640</v>
      </c>
      <c r="C100" s="166" t="s">
        <v>410</v>
      </c>
      <c r="D100" s="167">
        <v>1269</v>
      </c>
      <c r="E100" s="175">
        <v>5000</v>
      </c>
      <c r="F100" s="175">
        <v>5000</v>
      </c>
      <c r="G100" s="178"/>
      <c r="H100" s="179">
        <f aca="true" t="shared" si="2" ref="H100:H107">F100+G100</f>
        <v>5000</v>
      </c>
      <c r="I100" s="180"/>
    </row>
    <row r="101" spans="1:9" ht="30.75" customHeight="1">
      <c r="A101" s="168" t="s">
        <v>542</v>
      </c>
      <c r="B101" s="114" t="s">
        <v>625</v>
      </c>
      <c r="C101" s="166" t="s">
        <v>410</v>
      </c>
      <c r="D101" s="167">
        <v>1269</v>
      </c>
      <c r="E101" s="175">
        <v>5000</v>
      </c>
      <c r="F101" s="175">
        <v>5000</v>
      </c>
      <c r="G101" s="175"/>
      <c r="H101" s="179">
        <f t="shared" si="2"/>
        <v>5000</v>
      </c>
      <c r="I101" s="130"/>
    </row>
    <row r="102" spans="1:9" ht="30.75" customHeight="1">
      <c r="A102" s="168" t="s">
        <v>502</v>
      </c>
      <c r="B102" s="114" t="s">
        <v>643</v>
      </c>
      <c r="C102" s="173" t="s">
        <v>410</v>
      </c>
      <c r="D102" s="167">
        <v>1269</v>
      </c>
      <c r="E102" s="174">
        <v>2000</v>
      </c>
      <c r="F102" s="175">
        <v>2000</v>
      </c>
      <c r="G102" s="178"/>
      <c r="H102" s="179">
        <f t="shared" si="2"/>
        <v>2000</v>
      </c>
      <c r="I102" s="180"/>
    </row>
    <row r="103" spans="1:9" ht="30.75" customHeight="1">
      <c r="A103" s="168" t="s">
        <v>503</v>
      </c>
      <c r="B103" s="114" t="s">
        <v>644</v>
      </c>
      <c r="C103" s="173" t="s">
        <v>410</v>
      </c>
      <c r="D103" s="167">
        <v>1269</v>
      </c>
      <c r="E103" s="174">
        <v>3500</v>
      </c>
      <c r="F103" s="175">
        <v>3500</v>
      </c>
      <c r="G103" s="178"/>
      <c r="H103" s="179">
        <f t="shared" si="2"/>
        <v>3500</v>
      </c>
      <c r="I103" s="180"/>
    </row>
    <row r="104" spans="1:9" ht="30.75" customHeight="1">
      <c r="A104" s="168" t="s">
        <v>452</v>
      </c>
      <c r="B104" s="114" t="s">
        <v>629</v>
      </c>
      <c r="C104" s="173" t="s">
        <v>410</v>
      </c>
      <c r="D104" s="167">
        <v>1269</v>
      </c>
      <c r="E104" s="174">
        <v>5000</v>
      </c>
      <c r="F104" s="175">
        <v>5000</v>
      </c>
      <c r="G104" s="178"/>
      <c r="H104" s="179">
        <f t="shared" si="2"/>
        <v>5000</v>
      </c>
      <c r="I104" s="180"/>
    </row>
    <row r="105" spans="1:9" ht="30.75" customHeight="1">
      <c r="A105" s="168" t="s">
        <v>504</v>
      </c>
      <c r="B105" s="114" t="s">
        <v>608</v>
      </c>
      <c r="C105" s="173" t="s">
        <v>410</v>
      </c>
      <c r="D105" s="167">
        <v>1269</v>
      </c>
      <c r="E105" s="174">
        <v>3000</v>
      </c>
      <c r="F105" s="175">
        <v>3000</v>
      </c>
      <c r="G105" s="178"/>
      <c r="H105" s="179">
        <f t="shared" si="2"/>
        <v>3000</v>
      </c>
      <c r="I105" s="180"/>
    </row>
    <row r="106" spans="1:9" ht="30.75" customHeight="1">
      <c r="A106" s="168" t="s">
        <v>543</v>
      </c>
      <c r="B106" s="114" t="s">
        <v>599</v>
      </c>
      <c r="C106" s="173" t="s">
        <v>410</v>
      </c>
      <c r="D106" s="167">
        <v>1269</v>
      </c>
      <c r="E106" s="174">
        <v>5000</v>
      </c>
      <c r="F106" s="175">
        <v>5000</v>
      </c>
      <c r="G106" s="178"/>
      <c r="H106" s="179">
        <f t="shared" si="2"/>
        <v>5000</v>
      </c>
      <c r="I106" s="180"/>
    </row>
    <row r="107" spans="1:9" ht="30.75" customHeight="1">
      <c r="A107" s="168" t="s">
        <v>505</v>
      </c>
      <c r="B107" s="114" t="s">
        <v>638</v>
      </c>
      <c r="C107" s="173" t="s">
        <v>410</v>
      </c>
      <c r="D107" s="167">
        <v>1269</v>
      </c>
      <c r="E107" s="174">
        <v>2500</v>
      </c>
      <c r="F107" s="175">
        <v>2500</v>
      </c>
      <c r="G107" s="178"/>
      <c r="H107" s="179">
        <f t="shared" si="2"/>
        <v>2500</v>
      </c>
      <c r="I107" s="180"/>
    </row>
    <row r="108" spans="1:9" ht="30.75" customHeight="1">
      <c r="A108" s="168" t="s">
        <v>506</v>
      </c>
      <c r="B108" s="114" t="s">
        <v>645</v>
      </c>
      <c r="C108" s="173" t="s">
        <v>410</v>
      </c>
      <c r="D108" s="167">
        <v>1269</v>
      </c>
      <c r="E108" s="174">
        <v>5000</v>
      </c>
      <c r="F108" s="175">
        <v>5000</v>
      </c>
      <c r="G108" s="178"/>
      <c r="H108" s="179">
        <f aca="true" t="shared" si="3" ref="H108:H117">F108+G108</f>
        <v>5000</v>
      </c>
      <c r="I108" s="180"/>
    </row>
    <row r="109" spans="1:9" ht="30.75" customHeight="1">
      <c r="A109" s="168" t="s">
        <v>507</v>
      </c>
      <c r="B109" s="114" t="s">
        <v>590</v>
      </c>
      <c r="C109" s="166" t="s">
        <v>410</v>
      </c>
      <c r="D109" s="167">
        <v>1269</v>
      </c>
      <c r="E109" s="175">
        <v>5000</v>
      </c>
      <c r="F109" s="175">
        <v>5000</v>
      </c>
      <c r="G109" s="178"/>
      <c r="H109" s="179">
        <f t="shared" si="3"/>
        <v>5000</v>
      </c>
      <c r="I109" s="180"/>
    </row>
    <row r="110" spans="1:9" ht="30.75" customHeight="1">
      <c r="A110" s="168" t="s">
        <v>544</v>
      </c>
      <c r="B110" s="114" t="s">
        <v>646</v>
      </c>
      <c r="C110" s="173" t="s">
        <v>410</v>
      </c>
      <c r="D110" s="167">
        <v>1269</v>
      </c>
      <c r="E110" s="174">
        <v>5000</v>
      </c>
      <c r="F110" s="175">
        <v>5000</v>
      </c>
      <c r="G110" s="178"/>
      <c r="H110" s="179">
        <f t="shared" si="3"/>
        <v>5000</v>
      </c>
      <c r="I110" s="180"/>
    </row>
    <row r="111" spans="1:9" ht="30.75" customHeight="1">
      <c r="A111" s="168" t="s">
        <v>545</v>
      </c>
      <c r="B111" s="114" t="s">
        <v>585</v>
      </c>
      <c r="C111" s="173" t="s">
        <v>410</v>
      </c>
      <c r="D111" s="167">
        <v>1269</v>
      </c>
      <c r="E111" s="174">
        <v>3875</v>
      </c>
      <c r="F111" s="175">
        <v>3875</v>
      </c>
      <c r="G111" s="178"/>
      <c r="H111" s="179">
        <f t="shared" si="3"/>
        <v>3875</v>
      </c>
      <c r="I111" s="180"/>
    </row>
    <row r="112" spans="1:9" ht="30.75" customHeight="1">
      <c r="A112" s="168" t="s">
        <v>546</v>
      </c>
      <c r="B112" s="114" t="s">
        <v>647</v>
      </c>
      <c r="C112" s="173" t="s">
        <v>410</v>
      </c>
      <c r="D112" s="167">
        <v>1269</v>
      </c>
      <c r="E112" s="174">
        <v>5000</v>
      </c>
      <c r="F112" s="175">
        <v>5000</v>
      </c>
      <c r="G112" s="178"/>
      <c r="H112" s="179">
        <f t="shared" si="3"/>
        <v>5000</v>
      </c>
      <c r="I112" s="180"/>
    </row>
    <row r="113" spans="1:9" ht="30.75" customHeight="1">
      <c r="A113" s="168" t="s">
        <v>547</v>
      </c>
      <c r="B113" s="114" t="s">
        <v>648</v>
      </c>
      <c r="C113" s="173" t="s">
        <v>410</v>
      </c>
      <c r="D113" s="167">
        <v>1269</v>
      </c>
      <c r="E113" s="174">
        <v>4000</v>
      </c>
      <c r="F113" s="175">
        <v>4000</v>
      </c>
      <c r="G113" s="178"/>
      <c r="H113" s="179">
        <f t="shared" si="3"/>
        <v>4000</v>
      </c>
      <c r="I113" s="180"/>
    </row>
    <row r="114" spans="1:9" ht="30.75" customHeight="1">
      <c r="A114" s="168" t="s">
        <v>508</v>
      </c>
      <c r="B114" s="114" t="s">
        <v>649</v>
      </c>
      <c r="C114" s="173" t="s">
        <v>410</v>
      </c>
      <c r="D114" s="167">
        <v>1269</v>
      </c>
      <c r="E114" s="174">
        <v>3000</v>
      </c>
      <c r="F114" s="175">
        <v>2995.5</v>
      </c>
      <c r="G114" s="178"/>
      <c r="H114" s="179">
        <f t="shared" si="3"/>
        <v>2995.5</v>
      </c>
      <c r="I114" s="180"/>
    </row>
    <row r="115" spans="1:9" ht="30.75" customHeight="1">
      <c r="A115" s="168" t="s">
        <v>509</v>
      </c>
      <c r="B115" s="114" t="s">
        <v>650</v>
      </c>
      <c r="C115" s="173" t="s">
        <v>410</v>
      </c>
      <c r="D115" s="167">
        <v>1269</v>
      </c>
      <c r="E115" s="174">
        <v>3400</v>
      </c>
      <c r="F115" s="175">
        <v>3000.37</v>
      </c>
      <c r="G115" s="178"/>
      <c r="H115" s="179">
        <f t="shared" si="3"/>
        <v>3000.37</v>
      </c>
      <c r="I115" s="180"/>
    </row>
    <row r="116" spans="1:9" ht="30.75" customHeight="1">
      <c r="A116" s="168" t="s">
        <v>510</v>
      </c>
      <c r="B116" s="114" t="s">
        <v>594</v>
      </c>
      <c r="C116" s="173" t="s">
        <v>410</v>
      </c>
      <c r="D116" s="167">
        <v>1269</v>
      </c>
      <c r="E116" s="174">
        <v>2000</v>
      </c>
      <c r="F116" s="175">
        <v>2000</v>
      </c>
      <c r="G116" s="178"/>
      <c r="H116" s="179">
        <f t="shared" si="3"/>
        <v>2000</v>
      </c>
      <c r="I116" s="180"/>
    </row>
    <row r="117" spans="1:9" ht="30.75" customHeight="1">
      <c r="A117" s="168" t="s">
        <v>511</v>
      </c>
      <c r="B117" s="114" t="s">
        <v>576</v>
      </c>
      <c r="C117" s="173" t="s">
        <v>410</v>
      </c>
      <c r="D117" s="167">
        <v>1269</v>
      </c>
      <c r="E117" s="174">
        <v>3000</v>
      </c>
      <c r="F117" s="175">
        <v>3000</v>
      </c>
      <c r="G117" s="178"/>
      <c r="H117" s="179">
        <f t="shared" si="3"/>
        <v>3000</v>
      </c>
      <c r="I117" s="180"/>
    </row>
    <row r="118" spans="1:9" ht="30.75" customHeight="1">
      <c r="A118" s="168" t="s">
        <v>548</v>
      </c>
      <c r="B118" s="114" t="s">
        <v>651</v>
      </c>
      <c r="C118" s="173" t="s">
        <v>410</v>
      </c>
      <c r="D118" s="167">
        <v>1269</v>
      </c>
      <c r="E118" s="174">
        <v>5000</v>
      </c>
      <c r="F118" s="175">
        <v>5000</v>
      </c>
      <c r="G118" s="178"/>
      <c r="H118" s="179">
        <f>F118+G118</f>
        <v>5000</v>
      </c>
      <c r="I118" s="180"/>
    </row>
    <row r="119" spans="1:9" ht="30.75" customHeight="1">
      <c r="A119" s="168" t="s">
        <v>512</v>
      </c>
      <c r="B119" s="114" t="s">
        <v>639</v>
      </c>
      <c r="C119" s="173" t="s">
        <v>410</v>
      </c>
      <c r="D119" s="167">
        <v>1269</v>
      </c>
      <c r="E119" s="174">
        <v>2000</v>
      </c>
      <c r="F119" s="175">
        <v>2000</v>
      </c>
      <c r="G119" s="178"/>
      <c r="H119" s="179">
        <f>F119+G119</f>
        <v>2000</v>
      </c>
      <c r="I119" s="180"/>
    </row>
    <row r="120" spans="1:9" ht="30.75" customHeight="1">
      <c r="A120" s="168" t="s">
        <v>513</v>
      </c>
      <c r="B120" s="114" t="s">
        <v>569</v>
      </c>
      <c r="C120" s="173" t="s">
        <v>410</v>
      </c>
      <c r="D120" s="167">
        <v>1269</v>
      </c>
      <c r="E120" s="174">
        <v>5000</v>
      </c>
      <c r="F120" s="175">
        <v>5000</v>
      </c>
      <c r="G120" s="178"/>
      <c r="H120" s="179">
        <f>F120+G120</f>
        <v>5000</v>
      </c>
      <c r="I120" s="180"/>
    </row>
    <row r="121" spans="1:9" ht="30.75" customHeight="1">
      <c r="A121" s="168" t="s">
        <v>549</v>
      </c>
      <c r="B121" s="114" t="s">
        <v>652</v>
      </c>
      <c r="C121" s="173" t="s">
        <v>410</v>
      </c>
      <c r="D121" s="167">
        <v>1269</v>
      </c>
      <c r="E121" s="174">
        <v>3000</v>
      </c>
      <c r="F121" s="175">
        <v>3000</v>
      </c>
      <c r="G121" s="178"/>
      <c r="H121" s="179">
        <f>F121+G121</f>
        <v>3000</v>
      </c>
      <c r="I121" s="180"/>
    </row>
    <row r="122" spans="1:9" ht="30.75" customHeight="1">
      <c r="A122" s="168" t="s">
        <v>514</v>
      </c>
      <c r="B122" s="114" t="s">
        <v>653</v>
      </c>
      <c r="C122" s="173" t="s">
        <v>410</v>
      </c>
      <c r="D122" s="181">
        <v>1269</v>
      </c>
      <c r="E122" s="174">
        <v>5000</v>
      </c>
      <c r="F122" s="175">
        <v>5000</v>
      </c>
      <c r="G122" s="175"/>
      <c r="H122" s="179">
        <f aca="true" t="shared" si="4" ref="H122:H136">F122+G122</f>
        <v>5000</v>
      </c>
      <c r="I122" s="180"/>
    </row>
    <row r="123" spans="1:9" ht="30.75" customHeight="1">
      <c r="A123" s="168" t="s">
        <v>550</v>
      </c>
      <c r="B123" s="182" t="s">
        <v>654</v>
      </c>
      <c r="C123" s="173" t="s">
        <v>410</v>
      </c>
      <c r="D123" s="167">
        <v>1269</v>
      </c>
      <c r="E123" s="174">
        <v>3000</v>
      </c>
      <c r="F123" s="175">
        <v>3000</v>
      </c>
      <c r="G123" s="178"/>
      <c r="H123" s="179">
        <f t="shared" si="4"/>
        <v>3000</v>
      </c>
      <c r="I123" s="180"/>
    </row>
    <row r="124" spans="1:9" ht="30.75" customHeight="1">
      <c r="A124" s="168" t="s">
        <v>551</v>
      </c>
      <c r="B124" s="182" t="s">
        <v>655</v>
      </c>
      <c r="C124" s="173" t="s">
        <v>410</v>
      </c>
      <c r="D124" s="167">
        <v>1269</v>
      </c>
      <c r="E124" s="174">
        <v>1500</v>
      </c>
      <c r="F124" s="175">
        <v>1500</v>
      </c>
      <c r="G124" s="178"/>
      <c r="H124" s="179">
        <f t="shared" si="4"/>
        <v>1500</v>
      </c>
      <c r="I124" s="180"/>
    </row>
    <row r="125" spans="1:9" ht="30.75" customHeight="1">
      <c r="A125" s="168" t="s">
        <v>552</v>
      </c>
      <c r="B125" s="182" t="s">
        <v>669</v>
      </c>
      <c r="C125" s="173" t="s">
        <v>410</v>
      </c>
      <c r="D125" s="167">
        <v>1269</v>
      </c>
      <c r="E125" s="174">
        <v>3000</v>
      </c>
      <c r="F125" s="175">
        <v>3000</v>
      </c>
      <c r="G125" s="178"/>
      <c r="H125" s="179">
        <f t="shared" si="4"/>
        <v>3000</v>
      </c>
      <c r="I125" s="180"/>
    </row>
    <row r="126" spans="1:9" ht="29.25" customHeight="1">
      <c r="A126" s="168" t="s">
        <v>553</v>
      </c>
      <c r="B126" s="114" t="s">
        <v>656</v>
      </c>
      <c r="C126" s="173" t="s">
        <v>521</v>
      </c>
      <c r="D126" s="167" t="s">
        <v>522</v>
      </c>
      <c r="E126" s="169">
        <v>20000</v>
      </c>
      <c r="F126" s="170">
        <v>20000</v>
      </c>
      <c r="G126" s="171"/>
      <c r="H126" s="179">
        <f t="shared" si="4"/>
        <v>20000</v>
      </c>
      <c r="I126" s="180"/>
    </row>
    <row r="127" spans="1:9" ht="33" customHeight="1">
      <c r="A127" s="191" t="s">
        <v>515</v>
      </c>
      <c r="B127" s="177" t="s">
        <v>702</v>
      </c>
      <c r="C127" s="173" t="s">
        <v>409</v>
      </c>
      <c r="D127" s="189">
        <v>1228</v>
      </c>
      <c r="E127" s="190">
        <v>391816.56</v>
      </c>
      <c r="F127" s="190">
        <v>391816.56</v>
      </c>
      <c r="G127" s="176"/>
      <c r="H127" s="78">
        <f t="shared" si="4"/>
        <v>391816.56</v>
      </c>
      <c r="I127" s="130"/>
    </row>
    <row r="128" spans="1:9" ht="29.25" customHeight="1">
      <c r="A128" s="168" t="s">
        <v>554</v>
      </c>
      <c r="B128" s="114" t="s">
        <v>668</v>
      </c>
      <c r="C128" s="166" t="s">
        <v>703</v>
      </c>
      <c r="D128" s="166" t="s">
        <v>524</v>
      </c>
      <c r="E128" s="170">
        <v>135246.81</v>
      </c>
      <c r="F128" s="170">
        <v>135246.81</v>
      </c>
      <c r="G128" s="169"/>
      <c r="H128" s="90">
        <f t="shared" si="4"/>
        <v>135246.81</v>
      </c>
      <c r="I128" s="124"/>
    </row>
    <row r="129" spans="1:9" ht="29.25" customHeight="1">
      <c r="A129" s="168" t="s">
        <v>670</v>
      </c>
      <c r="B129" s="114" t="s">
        <v>667</v>
      </c>
      <c r="C129" s="166" t="s">
        <v>658</v>
      </c>
      <c r="D129" s="166" t="s">
        <v>659</v>
      </c>
      <c r="E129" s="170">
        <v>100000</v>
      </c>
      <c r="F129" s="170">
        <v>100000</v>
      </c>
      <c r="G129" s="169"/>
      <c r="H129" s="90">
        <f t="shared" si="4"/>
        <v>100000</v>
      </c>
      <c r="I129" s="124"/>
    </row>
    <row r="130" spans="1:9" ht="29.25" customHeight="1">
      <c r="A130" s="168" t="s">
        <v>671</v>
      </c>
      <c r="B130" s="114" t="s">
        <v>667</v>
      </c>
      <c r="C130" s="166" t="s">
        <v>657</v>
      </c>
      <c r="D130" s="166" t="s">
        <v>525</v>
      </c>
      <c r="E130" s="170">
        <v>170000</v>
      </c>
      <c r="F130" s="170">
        <v>170000</v>
      </c>
      <c r="G130" s="169"/>
      <c r="H130" s="90">
        <f t="shared" si="4"/>
        <v>170000</v>
      </c>
      <c r="I130" s="124"/>
    </row>
    <row r="131" spans="1:9" ht="29.25" customHeight="1">
      <c r="A131" s="168" t="s">
        <v>672</v>
      </c>
      <c r="B131" s="114" t="s">
        <v>666</v>
      </c>
      <c r="C131" s="166" t="s">
        <v>660</v>
      </c>
      <c r="D131" s="166" t="s">
        <v>526</v>
      </c>
      <c r="E131" s="170">
        <v>105000</v>
      </c>
      <c r="F131" s="170">
        <v>105000</v>
      </c>
      <c r="G131" s="169"/>
      <c r="H131" s="90">
        <f t="shared" si="4"/>
        <v>105000</v>
      </c>
      <c r="I131" s="124"/>
    </row>
    <row r="132" spans="1:11" ht="26.25" customHeight="1">
      <c r="A132" s="168" t="s">
        <v>674</v>
      </c>
      <c r="B132" s="114" t="s">
        <v>662</v>
      </c>
      <c r="C132" s="166" t="s">
        <v>661</v>
      </c>
      <c r="D132" s="167">
        <v>1219</v>
      </c>
      <c r="E132" s="169">
        <v>120000</v>
      </c>
      <c r="F132" s="170">
        <v>120000</v>
      </c>
      <c r="G132" s="169"/>
      <c r="H132" s="90">
        <f t="shared" si="4"/>
        <v>120000</v>
      </c>
      <c r="I132" s="130"/>
      <c r="K132" s="124"/>
    </row>
    <row r="133" spans="1:9" ht="29.25" customHeight="1">
      <c r="A133" s="168" t="s">
        <v>673</v>
      </c>
      <c r="B133" s="186" t="s">
        <v>663</v>
      </c>
      <c r="C133" s="187" t="s">
        <v>531</v>
      </c>
      <c r="D133" s="167" t="s">
        <v>517</v>
      </c>
      <c r="E133" s="192">
        <v>53439.48</v>
      </c>
      <c r="F133" s="175">
        <v>50428.57</v>
      </c>
      <c r="G133" s="175"/>
      <c r="H133" s="90">
        <f t="shared" si="4"/>
        <v>50428.57</v>
      </c>
      <c r="I133" s="130"/>
    </row>
    <row r="134" spans="1:9" ht="29.25" customHeight="1">
      <c r="A134" s="168" t="s">
        <v>675</v>
      </c>
      <c r="B134" s="114" t="s">
        <v>704</v>
      </c>
      <c r="C134" s="166" t="s">
        <v>706</v>
      </c>
      <c r="D134" s="167" t="s">
        <v>705</v>
      </c>
      <c r="E134" s="175">
        <v>60781.25</v>
      </c>
      <c r="F134" s="175">
        <v>60781.25</v>
      </c>
      <c r="G134" s="175"/>
      <c r="H134" s="90">
        <f t="shared" si="4"/>
        <v>60781.25</v>
      </c>
      <c r="I134" s="125"/>
    </row>
    <row r="135" spans="1:9" ht="29.25" customHeight="1">
      <c r="A135" s="168" t="s">
        <v>676</v>
      </c>
      <c r="B135" s="114" t="s">
        <v>704</v>
      </c>
      <c r="C135" s="166" t="s">
        <v>707</v>
      </c>
      <c r="D135" s="188" t="s">
        <v>532</v>
      </c>
      <c r="E135" s="175">
        <v>200000</v>
      </c>
      <c r="F135" s="175">
        <v>183500</v>
      </c>
      <c r="G135" s="175"/>
      <c r="H135" s="90">
        <f t="shared" si="4"/>
        <v>183500</v>
      </c>
      <c r="I135" s="125"/>
    </row>
    <row r="136" spans="1:9" ht="27.75" customHeight="1">
      <c r="A136" s="168" t="s">
        <v>677</v>
      </c>
      <c r="B136" s="182" t="s">
        <v>664</v>
      </c>
      <c r="C136" s="166" t="s">
        <v>665</v>
      </c>
      <c r="D136" s="167">
        <v>1262</v>
      </c>
      <c r="E136" s="175">
        <v>50000</v>
      </c>
      <c r="F136" s="175">
        <v>50000</v>
      </c>
      <c r="G136" s="175"/>
      <c r="H136" s="90">
        <f t="shared" si="4"/>
        <v>50000</v>
      </c>
      <c r="I136" s="125"/>
    </row>
    <row r="137" spans="1:8" ht="12.75">
      <c r="A137" s="129"/>
      <c r="B137" s="126" t="s">
        <v>421</v>
      </c>
      <c r="C137" s="126"/>
      <c r="D137" s="126"/>
      <c r="E137" s="127">
        <f>SUM(E100:E136)</f>
        <v>1504059.1</v>
      </c>
      <c r="F137" s="128">
        <f>SUM(F100:F136)</f>
        <v>1484144.06</v>
      </c>
      <c r="G137" s="127">
        <f>SUM(G100:G136)</f>
        <v>0</v>
      </c>
      <c r="H137" s="127">
        <f>SUM(H100:H136)</f>
        <v>1484144.06</v>
      </c>
    </row>
    <row r="138" spans="1:8" ht="12.75">
      <c r="A138" s="129"/>
      <c r="B138" s="116"/>
      <c r="C138" s="116"/>
      <c r="D138" s="116"/>
      <c r="E138" s="121"/>
      <c r="F138" s="123"/>
      <c r="G138" s="121"/>
      <c r="H138" s="121"/>
    </row>
    <row r="139" spans="1:10" ht="12.75">
      <c r="A139" s="201" t="s">
        <v>422</v>
      </c>
      <c r="B139" s="202"/>
      <c r="C139" s="149"/>
      <c r="D139" s="150"/>
      <c r="E139" s="151">
        <f>SUM(E97+E137)</f>
        <v>3838859.1</v>
      </c>
      <c r="F139" s="151">
        <f>SUM(F97+F137)</f>
        <v>3795960.4800000004</v>
      </c>
      <c r="G139" s="151">
        <f>SUM(G97+G137)</f>
        <v>2000</v>
      </c>
      <c r="H139" s="152">
        <f>G139+F139</f>
        <v>3797960.4800000004</v>
      </c>
      <c r="I139" s="120"/>
      <c r="J139" s="120"/>
    </row>
    <row r="140" spans="1:8" ht="12.75">
      <c r="A140" s="129"/>
      <c r="B140" s="68"/>
      <c r="C140" s="117"/>
      <c r="D140" s="68"/>
      <c r="E140" s="118"/>
      <c r="F140" s="118"/>
      <c r="G140" s="118"/>
      <c r="H140" s="119"/>
    </row>
    <row r="141" spans="1:11" ht="25.5" customHeight="1">
      <c r="A141" s="203" t="s">
        <v>420</v>
      </c>
      <c r="B141" s="204"/>
      <c r="C141" s="136"/>
      <c r="D141" s="137"/>
      <c r="E141" s="138"/>
      <c r="F141" s="138"/>
      <c r="G141" s="138"/>
      <c r="H141" s="139"/>
      <c r="J141" s="120"/>
      <c r="K141" s="120"/>
    </row>
    <row r="142" spans="1:8" ht="40.5">
      <c r="A142" s="144" t="s">
        <v>555</v>
      </c>
      <c r="B142" s="145" t="s">
        <v>411</v>
      </c>
      <c r="C142" s="145" t="s">
        <v>412</v>
      </c>
      <c r="D142" s="145" t="s">
        <v>516</v>
      </c>
      <c r="E142" s="146"/>
      <c r="F142" s="146"/>
      <c r="G142" s="147" t="s">
        <v>680</v>
      </c>
      <c r="H142" s="148" t="s">
        <v>413</v>
      </c>
    </row>
    <row r="143" spans="1:8" ht="12.75">
      <c r="A143" s="211" t="s">
        <v>678</v>
      </c>
      <c r="B143" s="205" t="s">
        <v>414</v>
      </c>
      <c r="C143" s="166" t="s">
        <v>415</v>
      </c>
      <c r="D143" s="167">
        <v>1220</v>
      </c>
      <c r="E143" s="175"/>
      <c r="F143" s="168"/>
      <c r="G143" s="77">
        <v>24000</v>
      </c>
      <c r="H143" s="208">
        <f>SUM(E143:G145)</f>
        <v>38500</v>
      </c>
    </row>
    <row r="144" spans="1:8" ht="12.75">
      <c r="A144" s="212"/>
      <c r="B144" s="206"/>
      <c r="C144" s="166" t="s">
        <v>684</v>
      </c>
      <c r="D144" s="167">
        <v>1220</v>
      </c>
      <c r="E144" s="175"/>
      <c r="F144" s="168"/>
      <c r="G144" s="77">
        <v>2500</v>
      </c>
      <c r="H144" s="209"/>
    </row>
    <row r="145" spans="1:8" ht="12.75">
      <c r="A145" s="213"/>
      <c r="B145" s="207"/>
      <c r="C145" s="166" t="s">
        <v>688</v>
      </c>
      <c r="D145" s="167">
        <v>1220</v>
      </c>
      <c r="E145" s="175"/>
      <c r="F145" s="168"/>
      <c r="G145" s="77">
        <v>12000</v>
      </c>
      <c r="H145" s="210"/>
    </row>
    <row r="146" spans="1:11" ht="12.75">
      <c r="A146" s="168" t="s">
        <v>679</v>
      </c>
      <c r="B146" s="183" t="s">
        <v>416</v>
      </c>
      <c r="C146" s="166" t="s">
        <v>681</v>
      </c>
      <c r="D146" s="167">
        <v>1220</v>
      </c>
      <c r="E146" s="175"/>
      <c r="F146" s="168"/>
      <c r="G146" s="77">
        <v>2245.51</v>
      </c>
      <c r="H146" s="76">
        <f aca="true" t="shared" si="5" ref="H146:H154">F146+G146</f>
        <v>2245.51</v>
      </c>
      <c r="J146" s="120"/>
      <c r="K146" s="120"/>
    </row>
    <row r="147" spans="1:11" ht="12.75">
      <c r="A147" s="168" t="s">
        <v>711</v>
      </c>
      <c r="B147" s="183" t="s">
        <v>682</v>
      </c>
      <c r="C147" s="166" t="s">
        <v>683</v>
      </c>
      <c r="D147" s="167">
        <v>1220</v>
      </c>
      <c r="E147" s="175"/>
      <c r="F147" s="168"/>
      <c r="G147" s="77">
        <v>1990</v>
      </c>
      <c r="H147" s="76">
        <f t="shared" si="5"/>
        <v>1990</v>
      </c>
      <c r="J147" s="120"/>
      <c r="K147" s="120"/>
    </row>
    <row r="148" spans="1:8" ht="12.75">
      <c r="A148" s="168" t="s">
        <v>712</v>
      </c>
      <c r="B148" s="183" t="s">
        <v>523</v>
      </c>
      <c r="C148" s="166" t="s">
        <v>685</v>
      </c>
      <c r="D148" s="167">
        <v>1220</v>
      </c>
      <c r="E148" s="175"/>
      <c r="F148" s="168"/>
      <c r="G148" s="77">
        <v>14000</v>
      </c>
      <c r="H148" s="76">
        <f t="shared" si="5"/>
        <v>14000</v>
      </c>
    </row>
    <row r="149" spans="1:8" ht="12.75">
      <c r="A149" s="168" t="s">
        <v>713</v>
      </c>
      <c r="B149" s="183" t="s">
        <v>686</v>
      </c>
      <c r="C149" s="166" t="s">
        <v>708</v>
      </c>
      <c r="D149" s="167">
        <v>1220</v>
      </c>
      <c r="E149" s="175"/>
      <c r="F149" s="168"/>
      <c r="G149" s="77">
        <v>5200</v>
      </c>
      <c r="H149" s="76">
        <f t="shared" si="5"/>
        <v>5200</v>
      </c>
    </row>
    <row r="150" spans="1:8" ht="12.75">
      <c r="A150" s="168" t="s">
        <v>714</v>
      </c>
      <c r="B150" s="183" t="s">
        <v>417</v>
      </c>
      <c r="C150" s="166" t="s">
        <v>687</v>
      </c>
      <c r="D150" s="167">
        <v>1220</v>
      </c>
      <c r="E150" s="175"/>
      <c r="F150" s="168"/>
      <c r="G150" s="77">
        <v>7000</v>
      </c>
      <c r="H150" s="76">
        <f t="shared" si="5"/>
        <v>7000</v>
      </c>
    </row>
    <row r="151" spans="1:8" ht="12.75">
      <c r="A151" s="168" t="s">
        <v>715</v>
      </c>
      <c r="B151" s="183" t="s">
        <v>690</v>
      </c>
      <c r="C151" s="166" t="s">
        <v>689</v>
      </c>
      <c r="D151" s="167">
        <v>1227</v>
      </c>
      <c r="E151" s="168"/>
      <c r="F151" s="168"/>
      <c r="G151" s="77">
        <v>50330.7</v>
      </c>
      <c r="H151" s="76">
        <f t="shared" si="5"/>
        <v>50330.7</v>
      </c>
    </row>
    <row r="152" spans="1:8" ht="12.75">
      <c r="A152" s="168" t="s">
        <v>716</v>
      </c>
      <c r="B152" s="183" t="s">
        <v>691</v>
      </c>
      <c r="C152" s="166" t="s">
        <v>689</v>
      </c>
      <c r="D152" s="167">
        <v>1227</v>
      </c>
      <c r="E152" s="168"/>
      <c r="F152" s="168"/>
      <c r="G152" s="77">
        <v>34178.54</v>
      </c>
      <c r="H152" s="76">
        <f t="shared" si="5"/>
        <v>34178.54</v>
      </c>
    </row>
    <row r="153" spans="1:8" ht="12.75">
      <c r="A153" s="168" t="s">
        <v>717</v>
      </c>
      <c r="B153" s="183" t="s">
        <v>418</v>
      </c>
      <c r="C153" s="166" t="s">
        <v>692</v>
      </c>
      <c r="D153" s="167">
        <v>1216</v>
      </c>
      <c r="E153" s="168"/>
      <c r="F153" s="168"/>
      <c r="G153" s="77">
        <v>52472</v>
      </c>
      <c r="H153" s="76">
        <f t="shared" si="5"/>
        <v>52472</v>
      </c>
    </row>
    <row r="154" spans="1:8" ht="25.5">
      <c r="A154" s="168" t="s">
        <v>718</v>
      </c>
      <c r="B154" s="114" t="s">
        <v>693</v>
      </c>
      <c r="C154" s="166" t="s">
        <v>694</v>
      </c>
      <c r="D154" s="167" t="s">
        <v>518</v>
      </c>
      <c r="E154" s="168"/>
      <c r="F154" s="168"/>
      <c r="G154" s="77">
        <v>5440</v>
      </c>
      <c r="H154" s="76">
        <f t="shared" si="5"/>
        <v>5440</v>
      </c>
    </row>
    <row r="155" spans="1:8" ht="25.5">
      <c r="A155" s="168" t="s">
        <v>719</v>
      </c>
      <c r="B155" s="114" t="s">
        <v>721</v>
      </c>
      <c r="C155" s="166" t="s">
        <v>722</v>
      </c>
      <c r="D155" s="167">
        <v>2105</v>
      </c>
      <c r="E155" s="168"/>
      <c r="F155" s="168"/>
      <c r="G155" s="77">
        <v>20000</v>
      </c>
      <c r="H155" s="76">
        <v>20000</v>
      </c>
    </row>
    <row r="156" spans="1:8" ht="25.5">
      <c r="A156" s="168" t="s">
        <v>720</v>
      </c>
      <c r="B156" s="114" t="s">
        <v>726</v>
      </c>
      <c r="C156" s="166" t="s">
        <v>725</v>
      </c>
      <c r="D156" s="167">
        <v>2105</v>
      </c>
      <c r="E156" s="168"/>
      <c r="F156" s="168"/>
      <c r="G156" s="77">
        <v>1261.73</v>
      </c>
      <c r="H156" s="76">
        <v>1261.73</v>
      </c>
    </row>
    <row r="157" spans="1:8" ht="25.5">
      <c r="A157" s="168" t="s">
        <v>739</v>
      </c>
      <c r="B157" s="114" t="s">
        <v>727</v>
      </c>
      <c r="C157" s="166" t="s">
        <v>728</v>
      </c>
      <c r="D157" s="167">
        <v>2105</v>
      </c>
      <c r="E157" s="168"/>
      <c r="F157" s="168"/>
      <c r="G157" s="77">
        <v>2000</v>
      </c>
      <c r="H157" s="76">
        <v>2000</v>
      </c>
    </row>
    <row r="158" spans="1:8" ht="12.75">
      <c r="A158" s="168" t="s">
        <v>740</v>
      </c>
      <c r="B158" s="114" t="s">
        <v>724</v>
      </c>
      <c r="C158" s="166" t="s">
        <v>723</v>
      </c>
      <c r="D158" s="167">
        <v>2105</v>
      </c>
      <c r="E158" s="168"/>
      <c r="F158" s="168"/>
      <c r="G158" s="77">
        <v>3000</v>
      </c>
      <c r="H158" s="76">
        <v>3000</v>
      </c>
    </row>
    <row r="159" spans="1:8" ht="12.75">
      <c r="A159" s="168" t="s">
        <v>741</v>
      </c>
      <c r="B159" s="114" t="s">
        <v>729</v>
      </c>
      <c r="C159" s="166" t="s">
        <v>665</v>
      </c>
      <c r="D159" s="167">
        <v>1262</v>
      </c>
      <c r="E159" s="168"/>
      <c r="F159" s="168"/>
      <c r="G159" s="77">
        <v>50000</v>
      </c>
      <c r="H159" s="76">
        <v>50000</v>
      </c>
    </row>
    <row r="160" spans="1:8" ht="25.5">
      <c r="A160" s="168" t="s">
        <v>742</v>
      </c>
      <c r="B160" s="114" t="s">
        <v>730</v>
      </c>
      <c r="C160" s="166" t="s">
        <v>731</v>
      </c>
      <c r="D160" s="167">
        <v>1262</v>
      </c>
      <c r="E160" s="168"/>
      <c r="F160" s="168"/>
      <c r="G160" s="77">
        <v>14000</v>
      </c>
      <c r="H160" s="76">
        <v>14000</v>
      </c>
    </row>
    <row r="161" spans="1:8" ht="25.5">
      <c r="A161" s="168" t="s">
        <v>743</v>
      </c>
      <c r="B161" s="114" t="s">
        <v>732</v>
      </c>
      <c r="C161" s="166" t="s">
        <v>733</v>
      </c>
      <c r="D161" s="167">
        <v>1262</v>
      </c>
      <c r="E161" s="168"/>
      <c r="F161" s="168"/>
      <c r="G161" s="77">
        <v>11000</v>
      </c>
      <c r="H161" s="76">
        <v>11000</v>
      </c>
    </row>
    <row r="162" spans="1:8" ht="12.75">
      <c r="A162" s="168" t="s">
        <v>744</v>
      </c>
      <c r="B162" s="114" t="s">
        <v>244</v>
      </c>
      <c r="C162" s="166" t="s">
        <v>734</v>
      </c>
      <c r="D162" s="167">
        <v>1262</v>
      </c>
      <c r="E162" s="168"/>
      <c r="F162" s="168"/>
      <c r="G162" s="77">
        <v>9800</v>
      </c>
      <c r="H162" s="76">
        <v>9800</v>
      </c>
    </row>
    <row r="163" spans="1:8" ht="12.75">
      <c r="A163" s="168" t="s">
        <v>745</v>
      </c>
      <c r="B163" s="114" t="s">
        <v>735</v>
      </c>
      <c r="C163" s="166" t="s">
        <v>736</v>
      </c>
      <c r="D163" s="167">
        <v>1221</v>
      </c>
      <c r="E163" s="168"/>
      <c r="F163" s="168"/>
      <c r="G163" s="77">
        <v>44000</v>
      </c>
      <c r="H163" s="76">
        <v>44000</v>
      </c>
    </row>
    <row r="164" spans="1:8" ht="12.75">
      <c r="A164" s="168" t="s">
        <v>746</v>
      </c>
      <c r="B164" s="114" t="s">
        <v>737</v>
      </c>
      <c r="C164" s="166" t="s">
        <v>738</v>
      </c>
      <c r="D164" s="167">
        <v>1264</v>
      </c>
      <c r="E164" s="168"/>
      <c r="F164" s="168"/>
      <c r="G164" s="77">
        <v>9644.16</v>
      </c>
      <c r="H164" s="76">
        <v>9644.16</v>
      </c>
    </row>
    <row r="165" spans="1:8" ht="12.75">
      <c r="A165" s="168" t="s">
        <v>747</v>
      </c>
      <c r="B165" s="114" t="s">
        <v>62</v>
      </c>
      <c r="C165" s="166" t="s">
        <v>753</v>
      </c>
      <c r="D165" s="167">
        <v>1264</v>
      </c>
      <c r="E165" s="168"/>
      <c r="F165" s="168"/>
      <c r="G165" s="77">
        <v>17415.75</v>
      </c>
      <c r="H165" s="76">
        <v>17415.75</v>
      </c>
    </row>
    <row r="166" spans="1:8" ht="12.75">
      <c r="A166" s="168" t="s">
        <v>748</v>
      </c>
      <c r="B166" s="183" t="s">
        <v>528</v>
      </c>
      <c r="C166" s="166" t="s">
        <v>529</v>
      </c>
      <c r="D166" s="167" t="s">
        <v>518</v>
      </c>
      <c r="E166" s="168"/>
      <c r="F166" s="168"/>
      <c r="G166" s="77">
        <v>18500</v>
      </c>
      <c r="H166" s="76">
        <f>F166+G166</f>
        <v>18500</v>
      </c>
    </row>
    <row r="167" spans="1:8" ht="12.75">
      <c r="A167" s="168" t="s">
        <v>749</v>
      </c>
      <c r="B167" s="183" t="s">
        <v>527</v>
      </c>
      <c r="C167" s="166" t="s">
        <v>530</v>
      </c>
      <c r="D167" s="184" t="s">
        <v>518</v>
      </c>
      <c r="E167" s="167"/>
      <c r="F167" s="167"/>
      <c r="G167" s="77">
        <v>36700</v>
      </c>
      <c r="H167" s="76">
        <f>F167+G167</f>
        <v>36700</v>
      </c>
    </row>
    <row r="168" spans="1:9" ht="12.75">
      <c r="A168" s="168"/>
      <c r="B168" s="168"/>
      <c r="C168" s="114" t="s">
        <v>349</v>
      </c>
      <c r="D168" s="167"/>
      <c r="E168" s="185">
        <f>SUM(E143:E167)</f>
        <v>0</v>
      </c>
      <c r="F168" s="185">
        <f>SUM(F143:F167)</f>
        <v>0</v>
      </c>
      <c r="G168" s="122">
        <f>SUM(G143:G167)</f>
        <v>448678.38999999996</v>
      </c>
      <c r="H168" s="122">
        <f>SUM(H143:H167)</f>
        <v>448678.38999999996</v>
      </c>
      <c r="I168" s="120"/>
    </row>
    <row r="169" spans="2:8" ht="12.75" customHeight="1">
      <c r="B169" s="198"/>
      <c r="C169" s="198"/>
      <c r="D169" s="198"/>
      <c r="E169" s="198"/>
      <c r="F169" s="198"/>
      <c r="G169" s="198"/>
      <c r="H169" s="67"/>
    </row>
    <row r="170" spans="2:8" ht="12.75">
      <c r="B170" s="68"/>
      <c r="C170" s="68"/>
      <c r="D170" s="68"/>
      <c r="E170" s="68"/>
      <c r="F170" s="68"/>
      <c r="G170" s="68"/>
      <c r="H170" s="67"/>
    </row>
    <row r="171" spans="2:9" ht="12.75">
      <c r="B171" s="68"/>
      <c r="C171" s="68"/>
      <c r="D171" s="68"/>
      <c r="E171" s="68"/>
      <c r="F171" s="68"/>
      <c r="G171" s="68"/>
      <c r="H171" s="67"/>
      <c r="I171" s="120"/>
    </row>
    <row r="172" spans="2:8" ht="12.75">
      <c r="B172" s="66"/>
      <c r="C172" s="66"/>
      <c r="D172" s="66"/>
      <c r="E172" s="66"/>
      <c r="F172" s="66"/>
      <c r="G172" s="66"/>
      <c r="H172" s="65"/>
    </row>
    <row r="173" spans="2:8" ht="12.75">
      <c r="B173" s="66"/>
      <c r="C173" s="66"/>
      <c r="D173" s="66"/>
      <c r="E173" s="66"/>
      <c r="F173" s="66"/>
      <c r="G173" s="66"/>
      <c r="H173" s="65"/>
    </row>
    <row r="174" spans="2:8" ht="12.75">
      <c r="B174" s="66"/>
      <c r="C174" s="66"/>
      <c r="D174" s="66"/>
      <c r="E174" s="66"/>
      <c r="F174" s="66"/>
      <c r="G174" s="66"/>
      <c r="H174" s="65"/>
    </row>
    <row r="175" spans="2:8" ht="12.75">
      <c r="B175" s="66"/>
      <c r="C175" s="66"/>
      <c r="D175" s="66"/>
      <c r="E175" s="66"/>
      <c r="F175" s="66"/>
      <c r="G175" s="66"/>
      <c r="H175" s="65"/>
    </row>
    <row r="176" spans="2:8" ht="12.75">
      <c r="B176" s="66"/>
      <c r="C176" s="66"/>
      <c r="D176" s="66"/>
      <c r="E176" s="66"/>
      <c r="F176" s="66"/>
      <c r="G176" s="66"/>
      <c r="H176" s="65"/>
    </row>
  </sheetData>
  <sheetProtection/>
  <mergeCells count="8">
    <mergeCell ref="A1:H1"/>
    <mergeCell ref="B169:G169"/>
    <mergeCell ref="A99:D99"/>
    <mergeCell ref="A139:B139"/>
    <mergeCell ref="A141:B141"/>
    <mergeCell ref="B143:B145"/>
    <mergeCell ref="H143:H145"/>
    <mergeCell ref="A143:A145"/>
  </mergeCells>
  <dataValidations count="2">
    <dataValidation type="decimal" allowBlank="1" showInputMessage="1" showErrorMessage="1" errorTitle="Iznos" error="Format iznosa nije pravilno upisan!" sqref="E127:E131 H5:H96 F5:F96 E83:E91 H100:H136 F100:F132">
      <formula1>0</formula1>
      <formula2>10000000000</formula2>
    </dataValidation>
    <dataValidation type="date" allowBlank="1" showInputMessage="1" showErrorMessage="1" errorTitle="Datum" error="Datum nije ispravno upisan!" sqref="D132 D100:D121 D127 D123:D125 D5:D96">
      <formula1>1</formula1>
      <formula2>109575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5" r:id="rId1"/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 services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Korovljević</dc:creator>
  <cp:keywords/>
  <dc:description/>
  <cp:lastModifiedBy>Dinka Pejnović</cp:lastModifiedBy>
  <cp:lastPrinted>2023-03-17T12:10:01Z</cp:lastPrinted>
  <dcterms:created xsi:type="dcterms:W3CDTF">2007-01-18T08:29:14Z</dcterms:created>
  <dcterms:modified xsi:type="dcterms:W3CDTF">2023-03-20T14:43:17Z</dcterms:modified>
  <cp:category/>
  <cp:version/>
  <cp:contentType/>
  <cp:contentStatus/>
</cp:coreProperties>
</file>