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PORT\ŠRD LOVRATA KRK\2023\16.KUP GRADA KRKA 30.07.2023.g\"/>
    </mc:Choice>
  </mc:AlternateContent>
  <bookViews>
    <workbookView xWindow="0" yWindow="0" windowWidth="28800" windowHeight="12315"/>
  </bookViews>
  <sheets>
    <sheet name="Sheet1" sheetId="1" r:id="rId1"/>
  </sheets>
  <definedNames>
    <definedName name="_xlnm.Print_Area" localSheetId="0">Sheet1!$A$1:$O$22</definedName>
  </definedNames>
  <calcPr calcId="152511"/>
</workbook>
</file>

<file path=xl/calcChain.xml><?xml version="1.0" encoding="utf-8"?>
<calcChain xmlns="http://schemas.openxmlformats.org/spreadsheetml/2006/main">
  <c r="L3" i="1" l="1"/>
  <c r="I3" i="1"/>
  <c r="F3" i="1"/>
  <c r="N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N22" i="1" l="1"/>
  <c r="N21" i="1"/>
  <c r="N20" i="1"/>
  <c r="N10" i="1"/>
  <c r="N9" i="1"/>
  <c r="N7" i="1"/>
  <c r="N6" i="1"/>
  <c r="N4" i="1"/>
  <c r="N19" i="1"/>
  <c r="N17" i="1"/>
  <c r="N15" i="1"/>
  <c r="N16" i="1"/>
  <c r="N14" i="1"/>
  <c r="N12" i="1"/>
  <c r="N5" i="1"/>
  <c r="N18" i="1"/>
  <c r="N13" i="1"/>
  <c r="N11" i="1"/>
  <c r="N8" i="1"/>
</calcChain>
</file>

<file path=xl/sharedStrings.xml><?xml version="1.0" encoding="utf-8"?>
<sst xmlns="http://schemas.openxmlformats.org/spreadsheetml/2006/main" count="77" uniqueCount="57">
  <si>
    <t>Ime ekipe</t>
  </si>
  <si>
    <t>Plasman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</si>
  <si>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</si>
  <si>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</si>
  <si>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</si>
  <si>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</si>
  <si>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</si>
  <si>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</si>
  <si>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</si>
  <si>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</si>
  <si>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</si>
  <si>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</si>
  <si>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</si>
  <si>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</si>
  <si>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</si>
  <si>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</si>
  <si>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</si>
  <si>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</si>
  <si>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</si>
  <si>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</si>
  <si>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</si>
  <si>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</si>
  <si>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Ukupno       B X 5 bodova</t>
  </si>
  <si>
    <t>Ukupno       A X 10 bodova</t>
  </si>
  <si>
    <t xml:space="preserve">Ukupno        A               kom.   </t>
  </si>
  <si>
    <t>Najteži primjerak</t>
  </si>
  <si>
    <t xml:space="preserve">Ukupno        B               kom.   </t>
  </si>
  <si>
    <t>Ukupno A+B+C</t>
  </si>
  <si>
    <t>Ukupno    C X 1 bodova</t>
  </si>
  <si>
    <t>Ukupno        C              kom.</t>
  </si>
  <si>
    <t>Ukupno       A  težina</t>
  </si>
  <si>
    <t>Ukupno        B               težina</t>
  </si>
  <si>
    <t>Ukupno   C   težina</t>
  </si>
  <si>
    <t>Nega-tivni bodovi</t>
  </si>
  <si>
    <t>Natj.Broj</t>
  </si>
  <si>
    <t>LOVRATA Dramalj (I.Car i J.Havajić)</t>
  </si>
  <si>
    <t>ČIKAVICA Šilo (I.Petrović i M.Petrović)</t>
  </si>
  <si>
    <t>OSLIĆ Selce (A.Borbelj i M.Antić)</t>
  </si>
  <si>
    <t>ARBUN Crikvenica (L.Krištafor i M.Lovrić)</t>
  </si>
  <si>
    <t>ZUBATAC Lovran (J.Koprivnjak i M.Armanini)</t>
  </si>
  <si>
    <t>PLOMIN Plomin (I.Kežman i P.Milevoj)</t>
  </si>
  <si>
    <t>AERO Celje (B.Šalamon i F.Žagar)</t>
  </si>
  <si>
    <t>16.KUP GRADA KRKA 2023</t>
  </si>
  <si>
    <t>30.07.2023.god</t>
  </si>
  <si>
    <r>
      <t xml:space="preserve">TUNERA Jadranovo </t>
    </r>
    <r>
      <rPr>
        <sz val="9"/>
        <color theme="1"/>
        <rFont val="Calibri"/>
        <family val="2"/>
        <scheme val="minor"/>
      </rPr>
      <t>(</t>
    </r>
    <r>
      <rPr>
        <sz val="8"/>
        <color theme="1"/>
        <rFont val="Calibri"/>
        <family val="2"/>
        <charset val="238"/>
        <scheme val="minor"/>
      </rPr>
      <t>S.Budisavljević i Ž.Turbuha</t>
    </r>
    <r>
      <rPr>
        <sz val="9"/>
        <color theme="1"/>
        <rFont val="Calibri"/>
        <family val="2"/>
        <scheme val="minor"/>
      </rPr>
      <t>)</t>
    </r>
  </si>
  <si>
    <t>KOSTRENA Kostrena (I.Dundović i A.Šiša)</t>
  </si>
  <si>
    <t>MEDUZA 2 Rovinj (R.Oreščanin i I.Nogić)</t>
  </si>
  <si>
    <t>IČIĆI Ičići (L.Bučević i P.Pobar)</t>
  </si>
  <si>
    <t>KANTRIDA Rijeka (L.Miličević i V.Naglić)</t>
  </si>
  <si>
    <t>SOLINAR 2 Strunjan (A.Suša i F.Kolenc)</t>
  </si>
  <si>
    <t>ARBUN Punat (D.Županec i A.Orlić)</t>
  </si>
  <si>
    <t>BARAJ Vrsar (D. Dika i R.Veggian)</t>
  </si>
  <si>
    <t>SOLINAR 1 Strunjan (B.Martinčić i J.Krajcar)</t>
  </si>
  <si>
    <t>MARINAR 2 Kranj (R.Veselič i D.Kokaš)</t>
  </si>
  <si>
    <t>MARINAR 1 Kranj (A.Veselič i Š.Cvirn)</t>
  </si>
  <si>
    <t>MEDUZA 1 Rovinj (D.Pinezić i T.Strossmayer)</t>
  </si>
  <si>
    <t>LOVRATA Krk (Z.Prebeg i D.Janeš)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</si>
</sst>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3" xfId="0" applyBorder="1"/>
    <xf numFmtId="0" fontId="1" fillId="0" borderId="1" xfId="0" applyFont="1" applyBorder="1"/>
    <xf numFmtId="0" fontId="8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411480</xdr:colOff>
      <xdr:row>9</xdr:row>
      <xdr:rowOff>99060</xdr:rowOff>
    </xdr:from>
    <xdr:ext cx="184731" cy="264560"/>
    <xdr:sp macro="" textlink="">
      <xdr:nvSpPr>
        <xdr:cNvPr id="2" name="TextBox 1"/>
        <xdr:cNvSpPr txBox="1"/>
      </xdr:nvSpPr>
      <xdr:spPr>
        <a:xfrm>
          <a:off x="12443460" y="264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7" zoomScale="122" zoomScaleNormal="122" workbookViewId="0">
      <selection activeCell="O20" sqref="O20"/>
    </sheetView>
  </sheetViews>
  <sheetFormatPr defaultRowHeight="15" x14ac:dyDescent="0.25"/>
  <cols>
    <col min="1" max="1" width="4.42578125" style="11" customWidth="1"/>
    <col min="2" max="2" width="34.42578125" customWidth="1"/>
    <col min="3" max="3" width="7.42578125" bestFit="1" customWidth="1"/>
    <col min="4" max="4" width="6.7109375" bestFit="1" customWidth="1"/>
    <col min="5" max="5" width="7.28515625" customWidth="1"/>
    <col min="6" max="6" width="8.28515625" customWidth="1"/>
    <col min="7" max="7" width="6.7109375" customWidth="1"/>
    <col min="8" max="8" width="7.5703125" customWidth="1"/>
    <col min="9" max="9" width="8.42578125" customWidth="1"/>
    <col min="10" max="10" width="7" customWidth="1"/>
    <col min="11" max="11" width="6.7109375" customWidth="1"/>
    <col min="12" max="12" width="6.85546875" customWidth="1"/>
    <col min="13" max="13" width="4.7109375" customWidth="1"/>
    <col min="14" max="14" width="9.28515625" customWidth="1"/>
    <col min="15" max="15" width="7.42578125" customWidth="1"/>
  </cols>
  <sheetData>
    <row r="1" spans="1:15" ht="22.5" customHeight="1" x14ac:dyDescent="0.25">
      <c r="A1" s="10"/>
      <c r="B1" s="1"/>
      <c r="C1" s="1"/>
      <c r="D1" s="1"/>
      <c r="E1" s="1"/>
      <c r="F1" s="3" t="s">
        <v>42</v>
      </c>
      <c r="G1" s="1"/>
      <c r="H1" s="1"/>
      <c r="I1" s="1"/>
      <c r="J1" s="1"/>
      <c r="K1" s="1"/>
      <c r="L1" s="4"/>
      <c r="M1" s="1"/>
      <c r="N1" s="7" t="s">
        <v>43</v>
      </c>
    </row>
    <row r="2" spans="1:15" ht="45" customHeight="1" x14ac:dyDescent="0.25">
      <c r="A2" s="9" t="s">
        <v>34</v>
      </c>
      <c r="B2" s="8" t="s">
        <v>0</v>
      </c>
      <c r="C2" s="14" t="s">
        <v>25</v>
      </c>
      <c r="D2" s="2" t="s">
        <v>24</v>
      </c>
      <c r="E2" s="2" t="s">
        <v>30</v>
      </c>
      <c r="F2" s="9" t="s">
        <v>23</v>
      </c>
      <c r="G2" s="2" t="s">
        <v>26</v>
      </c>
      <c r="H2" s="2" t="s">
        <v>31</v>
      </c>
      <c r="I2" s="9" t="s">
        <v>22</v>
      </c>
      <c r="J2" s="2" t="s">
        <v>29</v>
      </c>
      <c r="K2" s="2" t="s">
        <v>32</v>
      </c>
      <c r="L2" s="9" t="s">
        <v>28</v>
      </c>
      <c r="M2" s="6" t="s">
        <v>33</v>
      </c>
      <c r="N2" s="9" t="s">
        <v>27</v>
      </c>
      <c r="O2" s="20" t="s">
        <v>1</v>
      </c>
    </row>
    <row r="3" spans="1:15" ht="20.45" customHeight="1" x14ac:dyDescent="0.25">
      <c r="A3" s="16" t="s">
        <v>2</v>
      </c>
      <c r="B3" s="5" t="s">
        <v>52</v>
      </c>
      <c r="C3" s="21">
        <v>437</v>
      </c>
      <c r="D3" s="21">
        <v>1</v>
      </c>
      <c r="E3" s="21">
        <v>176</v>
      </c>
      <c r="F3" s="21">
        <f t="shared" ref="F3" si="0">SUM(E3*10)</f>
        <v>1760</v>
      </c>
      <c r="G3" s="21">
        <v>46</v>
      </c>
      <c r="H3" s="21">
        <v>6615</v>
      </c>
      <c r="I3" s="21">
        <f t="shared" ref="I3" si="1">SUM(H3*5)</f>
        <v>33075</v>
      </c>
      <c r="J3" s="21">
        <v>6</v>
      </c>
      <c r="K3" s="21">
        <v>423</v>
      </c>
      <c r="L3" s="21">
        <f t="shared" ref="L3" si="2">SUM(K3*1)</f>
        <v>423</v>
      </c>
      <c r="M3" s="21"/>
      <c r="N3" s="21">
        <f t="shared" ref="N3" si="3">SUM(F3+I3+L3)-(M3)</f>
        <v>35258</v>
      </c>
      <c r="O3" s="16" t="s">
        <v>6</v>
      </c>
    </row>
    <row r="4" spans="1:15" ht="20.45" customHeight="1" x14ac:dyDescent="0.25">
      <c r="A4" s="16" t="s">
        <v>3</v>
      </c>
      <c r="B4" s="5" t="s">
        <v>51</v>
      </c>
      <c r="C4" s="21">
        <v>339</v>
      </c>
      <c r="D4" s="21">
        <v>0</v>
      </c>
      <c r="E4" s="21">
        <v>0</v>
      </c>
      <c r="F4" s="21">
        <f t="shared" ref="F4:F22" si="4">SUM(E4*10)</f>
        <v>0</v>
      </c>
      <c r="G4" s="21">
        <v>36</v>
      </c>
      <c r="H4" s="21">
        <v>4507</v>
      </c>
      <c r="I4" s="21">
        <f t="shared" ref="I4:I22" si="5">SUM(H4*5)</f>
        <v>22535</v>
      </c>
      <c r="J4" s="21">
        <v>10</v>
      </c>
      <c r="K4" s="21">
        <v>1054</v>
      </c>
      <c r="L4" s="21">
        <f t="shared" ref="L4:L22" si="6">SUM(K4*1)</f>
        <v>1054</v>
      </c>
      <c r="M4" s="21"/>
      <c r="N4" s="21">
        <f t="shared" ref="N4:N22" si="7">SUM(F4+I4+L4)-(M4)</f>
        <v>23589</v>
      </c>
      <c r="O4" s="16" t="s">
        <v>14</v>
      </c>
    </row>
    <row r="5" spans="1:15" ht="20.45" customHeight="1" x14ac:dyDescent="0.25">
      <c r="A5" s="16" t="s">
        <v>4</v>
      </c>
      <c r="B5" s="15" t="s">
        <v>35</v>
      </c>
      <c r="C5" s="21">
        <v>138</v>
      </c>
      <c r="D5" s="21">
        <v>0</v>
      </c>
      <c r="E5" s="21">
        <v>0</v>
      </c>
      <c r="F5" s="21">
        <f t="shared" si="4"/>
        <v>0</v>
      </c>
      <c r="G5" s="21">
        <v>13</v>
      </c>
      <c r="H5" s="21">
        <v>1252</v>
      </c>
      <c r="I5" s="21">
        <f t="shared" si="5"/>
        <v>6260</v>
      </c>
      <c r="J5" s="21">
        <v>22</v>
      </c>
      <c r="K5" s="21">
        <v>1639</v>
      </c>
      <c r="L5" s="21">
        <f t="shared" si="6"/>
        <v>1639</v>
      </c>
      <c r="M5" s="21"/>
      <c r="N5" s="21">
        <f t="shared" si="7"/>
        <v>7899</v>
      </c>
      <c r="O5" s="16" t="s">
        <v>20</v>
      </c>
    </row>
    <row r="6" spans="1:15" ht="20.45" customHeight="1" x14ac:dyDescent="0.25">
      <c r="A6" s="16" t="s">
        <v>5</v>
      </c>
      <c r="B6" s="5" t="s">
        <v>44</v>
      </c>
      <c r="C6" s="22">
        <v>668</v>
      </c>
      <c r="D6" s="21">
        <v>0</v>
      </c>
      <c r="E6" s="21">
        <v>0</v>
      </c>
      <c r="F6" s="21">
        <f t="shared" si="4"/>
        <v>0</v>
      </c>
      <c r="G6" s="21">
        <v>55</v>
      </c>
      <c r="H6" s="21">
        <v>10360</v>
      </c>
      <c r="I6" s="21">
        <f t="shared" si="5"/>
        <v>51800</v>
      </c>
      <c r="J6" s="21">
        <v>7</v>
      </c>
      <c r="K6" s="21">
        <v>731</v>
      </c>
      <c r="L6" s="21">
        <f t="shared" si="6"/>
        <v>731</v>
      </c>
      <c r="M6" s="21"/>
      <c r="N6" s="21">
        <f t="shared" si="7"/>
        <v>52531</v>
      </c>
      <c r="O6" s="23" t="s">
        <v>2</v>
      </c>
    </row>
    <row r="7" spans="1:15" ht="20.45" customHeight="1" x14ac:dyDescent="0.25">
      <c r="A7" s="16" t="s">
        <v>6</v>
      </c>
      <c r="B7" s="5" t="s">
        <v>36</v>
      </c>
      <c r="C7" s="21">
        <v>268</v>
      </c>
      <c r="D7" s="21">
        <v>2</v>
      </c>
      <c r="E7" s="21">
        <v>349</v>
      </c>
      <c r="F7" s="21">
        <f t="shared" si="4"/>
        <v>3490</v>
      </c>
      <c r="G7" s="21">
        <v>52</v>
      </c>
      <c r="H7" s="21">
        <v>6944</v>
      </c>
      <c r="I7" s="21">
        <f t="shared" si="5"/>
        <v>34720</v>
      </c>
      <c r="J7" s="21">
        <v>7</v>
      </c>
      <c r="K7" s="21">
        <v>976</v>
      </c>
      <c r="L7" s="21">
        <f t="shared" si="6"/>
        <v>976</v>
      </c>
      <c r="M7" s="21"/>
      <c r="N7" s="21">
        <f t="shared" si="7"/>
        <v>39186</v>
      </c>
      <c r="O7" s="16" t="s">
        <v>5</v>
      </c>
    </row>
    <row r="8" spans="1:15" ht="20.45" customHeight="1" x14ac:dyDescent="0.25">
      <c r="A8" s="16" t="s">
        <v>7</v>
      </c>
      <c r="B8" s="5" t="s">
        <v>54</v>
      </c>
      <c r="C8" s="21">
        <v>463</v>
      </c>
      <c r="D8" s="21">
        <v>0</v>
      </c>
      <c r="E8" s="21">
        <v>0</v>
      </c>
      <c r="F8" s="21">
        <f t="shared" si="4"/>
        <v>0</v>
      </c>
      <c r="G8" s="21">
        <v>56</v>
      </c>
      <c r="H8" s="21">
        <v>8458</v>
      </c>
      <c r="I8" s="21">
        <f t="shared" si="5"/>
        <v>42290</v>
      </c>
      <c r="J8" s="21">
        <v>1</v>
      </c>
      <c r="K8" s="21">
        <v>80</v>
      </c>
      <c r="L8" s="21">
        <f t="shared" si="6"/>
        <v>80</v>
      </c>
      <c r="M8" s="21"/>
      <c r="N8" s="21">
        <f t="shared" si="7"/>
        <v>42370</v>
      </c>
      <c r="O8" s="23" t="s">
        <v>3</v>
      </c>
    </row>
    <row r="9" spans="1:15" ht="20.45" customHeight="1" x14ac:dyDescent="0.25">
      <c r="A9" s="16" t="s">
        <v>8</v>
      </c>
      <c r="B9" s="5" t="s">
        <v>55</v>
      </c>
      <c r="C9" s="21">
        <v>403</v>
      </c>
      <c r="D9" s="21">
        <v>0</v>
      </c>
      <c r="E9" s="21">
        <v>0</v>
      </c>
      <c r="F9" s="21">
        <f t="shared" si="4"/>
        <v>0</v>
      </c>
      <c r="G9" s="21">
        <v>56</v>
      </c>
      <c r="H9" s="21">
        <v>7705</v>
      </c>
      <c r="I9" s="21">
        <f t="shared" si="5"/>
        <v>38525</v>
      </c>
      <c r="J9" s="21">
        <v>17</v>
      </c>
      <c r="K9" s="21">
        <v>1873</v>
      </c>
      <c r="L9" s="21">
        <f t="shared" si="6"/>
        <v>1873</v>
      </c>
      <c r="M9" s="21"/>
      <c r="N9" s="21">
        <f t="shared" si="7"/>
        <v>40398</v>
      </c>
      <c r="O9" s="23" t="s">
        <v>4</v>
      </c>
    </row>
    <row r="10" spans="1:15" ht="20.45" customHeight="1" x14ac:dyDescent="0.25">
      <c r="A10" s="16" t="s">
        <v>9</v>
      </c>
      <c r="B10" s="5" t="s">
        <v>37</v>
      </c>
      <c r="C10" s="21">
        <v>320</v>
      </c>
      <c r="D10" s="21">
        <v>2</v>
      </c>
      <c r="E10" s="21">
        <v>446</v>
      </c>
      <c r="F10" s="21">
        <f t="shared" si="4"/>
        <v>4460</v>
      </c>
      <c r="G10" s="21">
        <v>36</v>
      </c>
      <c r="H10" s="21">
        <v>4927</v>
      </c>
      <c r="I10" s="21">
        <f t="shared" si="5"/>
        <v>24635</v>
      </c>
      <c r="J10" s="21">
        <v>7</v>
      </c>
      <c r="K10" s="21">
        <v>730</v>
      </c>
      <c r="L10" s="21">
        <f t="shared" si="6"/>
        <v>730</v>
      </c>
      <c r="M10" s="21"/>
      <c r="N10" s="21">
        <f t="shared" si="7"/>
        <v>29825</v>
      </c>
      <c r="O10" s="16" t="s">
        <v>8</v>
      </c>
    </row>
    <row r="11" spans="1:15" ht="20.45" customHeight="1" x14ac:dyDescent="0.25">
      <c r="A11" s="16" t="s">
        <v>10</v>
      </c>
      <c r="B11" s="5" t="s">
        <v>38</v>
      </c>
      <c r="C11" s="21">
        <v>218</v>
      </c>
      <c r="D11" s="21">
        <v>0</v>
      </c>
      <c r="E11" s="21">
        <v>0</v>
      </c>
      <c r="F11" s="21">
        <f t="shared" si="4"/>
        <v>0</v>
      </c>
      <c r="G11" s="21">
        <v>18</v>
      </c>
      <c r="H11" s="21">
        <v>2200</v>
      </c>
      <c r="I11" s="21">
        <f t="shared" si="5"/>
        <v>11000</v>
      </c>
      <c r="J11" s="21">
        <v>3</v>
      </c>
      <c r="K11" s="21">
        <v>543</v>
      </c>
      <c r="L11" s="21">
        <f t="shared" si="6"/>
        <v>543</v>
      </c>
      <c r="M11" s="21"/>
      <c r="N11" s="21">
        <f t="shared" si="7"/>
        <v>11543</v>
      </c>
      <c r="O11" s="16" t="s">
        <v>19</v>
      </c>
    </row>
    <row r="12" spans="1:15" ht="20.45" customHeight="1" x14ac:dyDescent="0.25">
      <c r="A12" s="16" t="s">
        <v>11</v>
      </c>
      <c r="B12" s="5" t="s">
        <v>56</v>
      </c>
      <c r="C12" s="21">
        <v>348</v>
      </c>
      <c r="D12" s="21">
        <v>0</v>
      </c>
      <c r="E12" s="21">
        <v>0</v>
      </c>
      <c r="F12" s="21">
        <f t="shared" si="4"/>
        <v>0</v>
      </c>
      <c r="G12" s="21">
        <v>31</v>
      </c>
      <c r="H12" s="21">
        <v>4366</v>
      </c>
      <c r="I12" s="21">
        <f t="shared" si="5"/>
        <v>21830</v>
      </c>
      <c r="J12" s="21">
        <v>4</v>
      </c>
      <c r="K12" s="21">
        <v>473</v>
      </c>
      <c r="L12" s="21">
        <f t="shared" si="6"/>
        <v>473</v>
      </c>
      <c r="M12" s="21"/>
      <c r="N12" s="21">
        <f t="shared" si="7"/>
        <v>22303</v>
      </c>
      <c r="O12" s="16" t="s">
        <v>15</v>
      </c>
    </row>
    <row r="13" spans="1:15" ht="20.45" customHeight="1" x14ac:dyDescent="0.25">
      <c r="A13" s="16" t="s">
        <v>12</v>
      </c>
      <c r="B13" s="5" t="s">
        <v>50</v>
      </c>
      <c r="C13" s="21">
        <v>328</v>
      </c>
      <c r="D13" s="21">
        <v>0</v>
      </c>
      <c r="E13" s="21">
        <v>0</v>
      </c>
      <c r="F13" s="21">
        <f t="shared" si="4"/>
        <v>0</v>
      </c>
      <c r="G13" s="21">
        <v>45</v>
      </c>
      <c r="H13" s="21">
        <v>5514</v>
      </c>
      <c r="I13" s="21">
        <f t="shared" si="5"/>
        <v>27570</v>
      </c>
      <c r="J13" s="21">
        <v>9</v>
      </c>
      <c r="K13" s="21">
        <v>988</v>
      </c>
      <c r="L13" s="21">
        <f t="shared" si="6"/>
        <v>988</v>
      </c>
      <c r="M13" s="21"/>
      <c r="N13" s="21">
        <f t="shared" si="7"/>
        <v>28558</v>
      </c>
      <c r="O13" s="16" t="s">
        <v>10</v>
      </c>
    </row>
    <row r="14" spans="1:15" ht="20.45" customHeight="1" x14ac:dyDescent="0.25">
      <c r="A14" s="16" t="s">
        <v>13</v>
      </c>
      <c r="B14" s="5" t="s">
        <v>40</v>
      </c>
      <c r="C14" s="21">
        <v>348</v>
      </c>
      <c r="D14" s="21">
        <v>0</v>
      </c>
      <c r="E14" s="21">
        <v>0</v>
      </c>
      <c r="F14" s="21">
        <f t="shared" si="4"/>
        <v>0</v>
      </c>
      <c r="G14" s="21">
        <v>33</v>
      </c>
      <c r="H14" s="21">
        <v>5016</v>
      </c>
      <c r="I14" s="21">
        <f t="shared" si="5"/>
        <v>25080</v>
      </c>
      <c r="J14" s="21">
        <v>5</v>
      </c>
      <c r="K14" s="21">
        <v>830</v>
      </c>
      <c r="L14" s="21">
        <f t="shared" si="6"/>
        <v>830</v>
      </c>
      <c r="M14" s="21"/>
      <c r="N14" s="21">
        <f t="shared" si="7"/>
        <v>25910</v>
      </c>
      <c r="O14" s="16" t="s">
        <v>12</v>
      </c>
    </row>
    <row r="15" spans="1:15" ht="20.45" customHeight="1" x14ac:dyDescent="0.25">
      <c r="A15" s="16" t="s">
        <v>14</v>
      </c>
      <c r="B15" s="5" t="s">
        <v>39</v>
      </c>
      <c r="C15" s="21">
        <v>232</v>
      </c>
      <c r="D15" s="21">
        <v>0</v>
      </c>
      <c r="E15" s="21">
        <v>0</v>
      </c>
      <c r="F15" s="21">
        <f t="shared" si="4"/>
        <v>0</v>
      </c>
      <c r="G15" s="21">
        <v>12</v>
      </c>
      <c r="H15" s="21">
        <v>1321</v>
      </c>
      <c r="I15" s="21">
        <f t="shared" si="5"/>
        <v>6605</v>
      </c>
      <c r="J15" s="21">
        <v>6</v>
      </c>
      <c r="K15" s="21">
        <v>476</v>
      </c>
      <c r="L15" s="21">
        <f t="shared" si="6"/>
        <v>476</v>
      </c>
      <c r="M15" s="21"/>
      <c r="N15" s="21">
        <f t="shared" si="7"/>
        <v>7081</v>
      </c>
      <c r="O15" s="16" t="s">
        <v>21</v>
      </c>
    </row>
    <row r="16" spans="1:15" ht="20.45" customHeight="1" x14ac:dyDescent="0.25">
      <c r="A16" s="16" t="s">
        <v>15</v>
      </c>
      <c r="B16" s="5" t="s">
        <v>53</v>
      </c>
      <c r="C16" s="21">
        <v>264</v>
      </c>
      <c r="D16" s="21">
        <v>0</v>
      </c>
      <c r="E16" s="21">
        <v>0</v>
      </c>
      <c r="F16" s="21">
        <f t="shared" si="4"/>
        <v>0</v>
      </c>
      <c r="G16" s="21">
        <v>22</v>
      </c>
      <c r="H16" s="21">
        <v>2911</v>
      </c>
      <c r="I16" s="21">
        <f t="shared" si="5"/>
        <v>14555</v>
      </c>
      <c r="J16" s="21">
        <v>6</v>
      </c>
      <c r="K16" s="21">
        <v>641</v>
      </c>
      <c r="L16" s="21">
        <f t="shared" si="6"/>
        <v>641</v>
      </c>
      <c r="M16" s="21"/>
      <c r="N16" s="21">
        <f t="shared" si="7"/>
        <v>15196</v>
      </c>
      <c r="O16" s="16" t="s">
        <v>17</v>
      </c>
    </row>
    <row r="17" spans="1:15" ht="20.45" customHeight="1" x14ac:dyDescent="0.25">
      <c r="A17" s="16" t="s">
        <v>16</v>
      </c>
      <c r="B17" s="5" t="s">
        <v>48</v>
      </c>
      <c r="C17" s="21">
        <v>380</v>
      </c>
      <c r="D17" s="21">
        <v>2</v>
      </c>
      <c r="E17" s="21">
        <v>300</v>
      </c>
      <c r="F17" s="21">
        <f t="shared" si="4"/>
        <v>3000</v>
      </c>
      <c r="G17" s="21">
        <v>36</v>
      </c>
      <c r="H17" s="21">
        <v>5072</v>
      </c>
      <c r="I17" s="21">
        <f t="shared" si="5"/>
        <v>25360</v>
      </c>
      <c r="J17" s="21">
        <v>5</v>
      </c>
      <c r="K17" s="21">
        <v>394</v>
      </c>
      <c r="L17" s="21">
        <f t="shared" si="6"/>
        <v>394</v>
      </c>
      <c r="M17" s="21"/>
      <c r="N17" s="21">
        <f t="shared" si="7"/>
        <v>28754</v>
      </c>
      <c r="O17" s="16" t="s">
        <v>9</v>
      </c>
    </row>
    <row r="18" spans="1:15" ht="20.45" customHeight="1" x14ac:dyDescent="0.25">
      <c r="A18" s="16" t="s">
        <v>17</v>
      </c>
      <c r="B18" s="5" t="s">
        <v>45</v>
      </c>
      <c r="C18" s="21">
        <v>330</v>
      </c>
      <c r="D18" s="21">
        <v>0</v>
      </c>
      <c r="E18" s="21">
        <v>0</v>
      </c>
      <c r="F18" s="21">
        <f t="shared" si="4"/>
        <v>0</v>
      </c>
      <c r="G18" s="21">
        <v>21</v>
      </c>
      <c r="H18" s="21">
        <v>2806</v>
      </c>
      <c r="I18" s="21">
        <f t="shared" si="5"/>
        <v>14030</v>
      </c>
      <c r="J18" s="21">
        <v>3</v>
      </c>
      <c r="K18" s="21">
        <v>292</v>
      </c>
      <c r="L18" s="21">
        <f t="shared" si="6"/>
        <v>292</v>
      </c>
      <c r="M18" s="21"/>
      <c r="N18" s="21">
        <f t="shared" si="7"/>
        <v>14322</v>
      </c>
      <c r="O18" s="16" t="s">
        <v>18</v>
      </c>
    </row>
    <row r="19" spans="1:15" ht="20.45" customHeight="1" x14ac:dyDescent="0.25">
      <c r="A19" s="16" t="s">
        <v>18</v>
      </c>
      <c r="B19" s="5" t="s">
        <v>41</v>
      </c>
      <c r="C19" s="21">
        <v>353</v>
      </c>
      <c r="D19" s="21">
        <v>0</v>
      </c>
      <c r="E19" s="21">
        <v>0</v>
      </c>
      <c r="F19" s="21">
        <f t="shared" si="4"/>
        <v>0</v>
      </c>
      <c r="G19" s="21">
        <v>41</v>
      </c>
      <c r="H19" s="21">
        <v>6007</v>
      </c>
      <c r="I19" s="21">
        <f t="shared" si="5"/>
        <v>30035</v>
      </c>
      <c r="J19" s="21">
        <v>2</v>
      </c>
      <c r="K19" s="21">
        <v>276</v>
      </c>
      <c r="L19" s="21">
        <f t="shared" si="6"/>
        <v>276</v>
      </c>
      <c r="M19" s="21"/>
      <c r="N19" s="21">
        <f t="shared" si="7"/>
        <v>30311</v>
      </c>
      <c r="O19" s="16" t="s">
        <v>7</v>
      </c>
    </row>
    <row r="20" spans="1:15" ht="20.25" customHeight="1" x14ac:dyDescent="0.25">
      <c r="A20" s="16" t="s">
        <v>19</v>
      </c>
      <c r="B20" s="5" t="s">
        <v>46</v>
      </c>
      <c r="C20" s="21">
        <v>250</v>
      </c>
      <c r="D20" s="21">
        <v>0</v>
      </c>
      <c r="E20" s="21">
        <v>0</v>
      </c>
      <c r="F20" s="21">
        <f t="shared" si="4"/>
        <v>0</v>
      </c>
      <c r="G20" s="21">
        <v>32</v>
      </c>
      <c r="H20" s="21">
        <v>5159</v>
      </c>
      <c r="I20" s="21">
        <f t="shared" si="5"/>
        <v>25795</v>
      </c>
      <c r="J20" s="21">
        <v>13</v>
      </c>
      <c r="K20" s="21">
        <v>1454</v>
      </c>
      <c r="L20" s="21">
        <f t="shared" si="6"/>
        <v>1454</v>
      </c>
      <c r="M20" s="21"/>
      <c r="N20" s="21">
        <f t="shared" si="7"/>
        <v>27249</v>
      </c>
      <c r="O20" s="16" t="s">
        <v>11</v>
      </c>
    </row>
    <row r="21" spans="1:15" ht="20.25" customHeight="1" x14ac:dyDescent="0.25">
      <c r="A21" s="16" t="s">
        <v>20</v>
      </c>
      <c r="B21" s="5" t="s">
        <v>47</v>
      </c>
      <c r="C21" s="21">
        <v>335</v>
      </c>
      <c r="D21" s="21">
        <v>0</v>
      </c>
      <c r="E21" s="21">
        <v>0</v>
      </c>
      <c r="F21" s="21">
        <f t="shared" si="4"/>
        <v>0</v>
      </c>
      <c r="G21" s="21">
        <v>27</v>
      </c>
      <c r="H21" s="21">
        <v>3951</v>
      </c>
      <c r="I21" s="21">
        <f t="shared" si="5"/>
        <v>19755</v>
      </c>
      <c r="J21" s="21">
        <v>8</v>
      </c>
      <c r="K21" s="21">
        <v>828</v>
      </c>
      <c r="L21" s="21">
        <f t="shared" si="6"/>
        <v>828</v>
      </c>
      <c r="M21" s="21"/>
      <c r="N21" s="21">
        <f t="shared" si="7"/>
        <v>20583</v>
      </c>
      <c r="O21" s="16" t="s">
        <v>16</v>
      </c>
    </row>
    <row r="22" spans="1:15" ht="20.25" customHeight="1" x14ac:dyDescent="0.25">
      <c r="A22" s="16" t="s">
        <v>21</v>
      </c>
      <c r="B22" s="5" t="s">
        <v>49</v>
      </c>
      <c r="C22" s="21">
        <v>365</v>
      </c>
      <c r="D22" s="21">
        <v>0</v>
      </c>
      <c r="E22" s="21">
        <v>0</v>
      </c>
      <c r="F22" s="21">
        <f t="shared" si="4"/>
        <v>0</v>
      </c>
      <c r="G22" s="21">
        <v>32</v>
      </c>
      <c r="H22" s="21">
        <v>4650</v>
      </c>
      <c r="I22" s="21">
        <f t="shared" si="5"/>
        <v>23250</v>
      </c>
      <c r="J22" s="21">
        <v>6</v>
      </c>
      <c r="K22" s="21">
        <v>1205</v>
      </c>
      <c r="L22" s="21">
        <f t="shared" si="6"/>
        <v>1205</v>
      </c>
      <c r="M22" s="21"/>
      <c r="N22" s="21">
        <f t="shared" si="7"/>
        <v>24455</v>
      </c>
      <c r="O22" s="16" t="s">
        <v>13</v>
      </c>
    </row>
    <row r="23" spans="1:15" ht="20.45" customHeight="1" x14ac:dyDescent="0.25">
      <c r="A23" s="16"/>
      <c r="B23" s="18"/>
      <c r="C23" s="1"/>
      <c r="D23" s="24">
        <v>7</v>
      </c>
      <c r="E23" s="24">
        <v>1271</v>
      </c>
      <c r="F23" s="13"/>
      <c r="G23" s="24">
        <v>700</v>
      </c>
      <c r="H23" s="24">
        <v>99741</v>
      </c>
      <c r="I23" s="13"/>
      <c r="J23" s="25">
        <v>147</v>
      </c>
      <c r="K23" s="25">
        <v>15906</v>
      </c>
      <c r="L23" s="13"/>
      <c r="M23" s="25"/>
      <c r="N23" s="13"/>
      <c r="O23" s="19"/>
    </row>
    <row r="24" spans="1:15" x14ac:dyDescent="0.25">
      <c r="C24" s="17"/>
      <c r="N24" s="12"/>
    </row>
  </sheetData>
  <sortState ref="A3:O24">
    <sortCondition descending="1" ref="N3"/>
  </sortState>
  <pageMargins left="0.25" right="0.25" top="0.75" bottom="0.75" header="0.3" footer="0.3"/>
  <pageSetup paperSize="9" orientation="landscape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OŠ</cp:lastModifiedBy>
  <cp:lastPrinted>2023-08-02T18:23:29Z</cp:lastPrinted>
  <dcterms:created xsi:type="dcterms:W3CDTF">2014-06-20T16:50:16Z</dcterms:created>
  <dcterms:modified xsi:type="dcterms:W3CDTF">2023-08-02T19:09:15Z</dcterms:modified>
</cp:coreProperties>
</file>