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0\Polugodišnji izvještaj 2020\"/>
    </mc:Choice>
  </mc:AlternateContent>
  <xr:revisionPtr revIDLastSave="0" documentId="13_ncr:1_{07AF1D39-8D42-4B2B-B6AD-4CA7B1C33E02}" xr6:coauthVersionLast="45" xr6:coauthVersionMax="45" xr10:uidLastSave="{00000000-0000-0000-0000-000000000000}"/>
  <bookViews>
    <workbookView xWindow="555" yWindow="1830" windowWidth="27480" windowHeight="11400" xr2:uid="{00000000-000D-0000-FFFF-FFFF00000000}"/>
  </bookViews>
  <sheets>
    <sheet name="30.06.20" sheetId="30" r:id="rId1"/>
    <sheet name="Sheet2" sheetId="2" r:id="rId2"/>
    <sheet name="Sheet3" sheetId="3" r:id="rId3"/>
  </sheets>
  <definedNames>
    <definedName name="_xlnm.Print_Area" localSheetId="0">'30.06.20'!$A$1:$L$38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30" l="1"/>
  <c r="F34" i="30"/>
  <c r="E34" i="30"/>
  <c r="D34" i="30"/>
  <c r="C34" i="30"/>
  <c r="H31" i="30"/>
  <c r="K31" i="30" s="1"/>
  <c r="G31" i="30"/>
  <c r="H30" i="30"/>
  <c r="K30" i="30" s="1"/>
  <c r="H29" i="30"/>
  <c r="K29" i="30" s="1"/>
  <c r="G29" i="30"/>
  <c r="F25" i="30"/>
  <c r="E25" i="30"/>
  <c r="D25" i="30"/>
  <c r="C25" i="30"/>
  <c r="I24" i="30"/>
  <c r="E24" i="30"/>
  <c r="K22" i="30"/>
  <c r="H22" i="30"/>
  <c r="G22" i="30"/>
  <c r="K19" i="30"/>
  <c r="H19" i="30"/>
  <c r="G19" i="30"/>
  <c r="K16" i="30"/>
  <c r="H16" i="30"/>
  <c r="G16" i="30"/>
  <c r="H12" i="30"/>
  <c r="K12" i="30" s="1"/>
  <c r="K11" i="30"/>
  <c r="L3" i="30" s="1"/>
  <c r="H11" i="30"/>
  <c r="G11" i="30"/>
  <c r="G34" i="30" l="1"/>
  <c r="G25" i="30"/>
  <c r="H25" i="30"/>
  <c r="K25" i="30" s="1"/>
  <c r="H34" i="30"/>
  <c r="K34" i="30" s="1"/>
</calcChain>
</file>

<file path=xl/sharedStrings.xml><?xml version="1.0" encoding="utf-8"?>
<sst xmlns="http://schemas.openxmlformats.org/spreadsheetml/2006/main" count="64" uniqueCount="62">
  <si>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</si>
  <si>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</si>
  <si>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</si>
  <si>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</si>
  <si>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</si>
  <si>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</si>
  <si>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</si>
  <si>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</si>
  <si>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</si>
  <si>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</si>
  <si>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</si>
  <si>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</si>
  <si>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</si>
  <si>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</si>
  <si>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</si>
  <si>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</si>
  <si>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</si>
  <si>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</si>
  <si>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</si>
  <si>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</si>
  <si>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</si>
  <si>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</si>
  <si>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</si>
  <si>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</si>
  <si>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</si>
  <si>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</si>
  <si>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</si>
  <si>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</si>
  <si>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</si>
  <si>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</si>
  <si>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</si>
  <si>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>Red. br. /registar MF</t>
  </si>
  <si>
    <t>/1303</t>
  </si>
  <si>
    <t>/1748</t>
  </si>
  <si>
    <t>ERSTE&amp;STEIERMARKISCHE BANK D.D.*</t>
  </si>
  <si>
    <t>54431/26241</t>
  </si>
  <si>
    <t>1255.6/1205</t>
  </si>
  <si>
    <t>3423311/2342311</t>
  </si>
  <si>
    <t>/2283</t>
  </si>
  <si>
    <t>JKP PONIKVE EU "Projekt prikupljanja odvodnje, i pročišćavanja opadnih voda otoka Krka"  -  HBOR</t>
  </si>
  <si>
    <t xml:space="preserve"> 10.244.000,00 kn rok otpl. Od 31.12.2020. do 30.06.2030. polugodišnje</t>
  </si>
  <si>
    <t>ADDIKO BANK d.d.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</si>
  <si>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</si>
  <si>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</si>
  <si>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</si>
  <si>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</si>
  <si>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</si>
  <si>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</si>
  <si>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Modernizacija javne rasvjete, 3.030.000,00 kn, 0,01%fiksno,poček 6 mjeseci, bez naknade za obradu zaht, ugovor od 12. 02. 2019</t>
  </si>
  <si>
    <t>korištenje do 31.07.2019.u 10 rata,otplata: 1. rata dospjeva 31.07.2020., 19 rata, polugodišnje</t>
  </si>
  <si>
    <t>/2502</t>
  </si>
  <si>
    <t>G 1255.5</t>
  </si>
  <si>
    <t>Stanje duga glavnice Prema tečaju 31.12.2019</t>
  </si>
  <si>
    <t>tečaj 31.12.2019  1 €=7,442580</t>
  </si>
  <si>
    <t>Primljeni  kredit u 2020. godini</t>
  </si>
  <si>
    <t>GLAVNICA Otplaćena u 2020</t>
  </si>
  <si>
    <t>KAMATE Otplaćene u 2020.</t>
  </si>
  <si>
    <t>UKUPNO Otplaćeno 2020 glav+kamate</t>
  </si>
  <si>
    <t>Stanje duga glavnice 31.12.2020</t>
  </si>
  <si>
    <t>Stanje duga glavnice Prema tečaju 31.03.2020</t>
  </si>
  <si>
    <t>Izvor podataka: Financijska izvješća za razdoblje 01.01.-30.06.2020. godine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</si>
  <si>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2020 GODINU   STANJE 30. lipnja 2020.     Prilog 2.  obrazloženja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</si>
</sst>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2" fillId="0" borderId="0" xfId="0" applyFont="1"/>
    <xf numFmtId="164" fontId="13" fillId="0" borderId="2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0" fillId="0" borderId="7" xfId="0" applyNumberForma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4" fontId="11" fillId="0" borderId="0" xfId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164" fontId="13" fillId="0" borderId="6" xfId="1" applyFont="1" applyBorder="1" applyAlignment="1">
      <alignment horizontal="right" vertical="top" wrapText="1"/>
    </xf>
    <xf numFmtId="164" fontId="13" fillId="0" borderId="4" xfId="1" applyFont="1" applyBorder="1" applyAlignment="1">
      <alignment horizontal="right" vertical="top" wrapText="1"/>
    </xf>
    <xf numFmtId="164" fontId="9" fillId="0" borderId="4" xfId="1" applyFont="1" applyBorder="1" applyAlignment="1">
      <alignment horizontal="right" vertical="top" wrapText="1"/>
    </xf>
    <xf numFmtId="164" fontId="14" fillId="0" borderId="4" xfId="1" applyFont="1" applyBorder="1" applyAlignment="1">
      <alignment horizontal="right" vertical="top" wrapText="1"/>
    </xf>
    <xf numFmtId="164" fontId="19" fillId="0" borderId="4" xfId="1" applyFont="1" applyBorder="1" applyAlignment="1">
      <alignment vertical="top" wrapText="1"/>
    </xf>
    <xf numFmtId="164" fontId="19" fillId="0" borderId="7" xfId="1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0" fillId="0" borderId="11" xfId="0" applyBorder="1"/>
    <xf numFmtId="0" fontId="1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164" fontId="13" fillId="0" borderId="13" xfId="1" applyFont="1" applyBorder="1" applyAlignment="1">
      <alignment horizontal="right" vertical="top" wrapText="1"/>
    </xf>
    <xf numFmtId="4" fontId="17" fillId="0" borderId="4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2" borderId="6" xfId="0" applyFill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164" fontId="13" fillId="0" borderId="0" xfId="1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righ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164" fontId="13" fillId="0" borderId="7" xfId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4" fontId="11" fillId="0" borderId="4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 wrapText="1"/>
    </xf>
    <xf numFmtId="0" fontId="2" fillId="0" borderId="13" xfId="0" applyFont="1" applyBorder="1"/>
    <xf numFmtId="0" fontId="4" fillId="0" borderId="12" xfId="0" applyFont="1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4" fontId="0" fillId="0" borderId="13" xfId="0" applyNumberFormat="1" applyBorder="1"/>
    <xf numFmtId="14" fontId="19" fillId="0" borderId="13" xfId="0" applyNumberFormat="1" applyFont="1" applyBorder="1"/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Border="1"/>
    <xf numFmtId="0" fontId="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0" fillId="0" borderId="7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21" fillId="0" borderId="14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EAB3-265E-42F5-B8DF-3F25A677D01B}">
  <dimension ref="A1:S44"/>
  <sheetViews>
    <sheetView tabSelected="1" view="pageBreakPreview" zoomScale="140" zoomScaleNormal="100" zoomScaleSheetLayoutView="140" workbookViewId="0">
      <selection activeCell="G2" sqref="G2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14" t="s">
        <v>61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5" x14ac:dyDescent="0.25">
      <c r="A2" s="115"/>
      <c r="G2" s="62" t="s">
        <v>53</v>
      </c>
      <c r="I2" s="62"/>
      <c r="J2" s="62"/>
    </row>
    <row r="3" spans="1:15" ht="46.5" customHeight="1" x14ac:dyDescent="0.25">
      <c r="A3" s="155" t="s">
        <v>31</v>
      </c>
      <c r="B3" s="64" t="s">
        <v>1</v>
      </c>
      <c r="C3" s="154" t="s">
        <v>52</v>
      </c>
      <c r="D3" s="169" t="s">
        <v>54</v>
      </c>
      <c r="E3" s="155" t="s">
        <v>55</v>
      </c>
      <c r="F3" s="155" t="s">
        <v>56</v>
      </c>
      <c r="G3" s="155" t="s">
        <v>57</v>
      </c>
      <c r="H3" s="155" t="s">
        <v>58</v>
      </c>
      <c r="I3" s="172" t="s">
        <v>6</v>
      </c>
      <c r="J3" s="63" t="s">
        <v>24</v>
      </c>
      <c r="K3" s="154" t="s">
        <v>59</v>
      </c>
      <c r="L3" s="119" t="e">
        <f>K11+K22+#REF!+#REF!</f>
        <v>#REF!</v>
      </c>
    </row>
    <row r="4" spans="1:15" ht="33.75" hidden="1" customHeight="1" x14ac:dyDescent="0.25">
      <c r="A4" s="150" t="s">
        <v>0</v>
      </c>
      <c r="B4" s="2"/>
      <c r="C4" s="15" t="s">
        <v>2</v>
      </c>
      <c r="D4" s="170"/>
      <c r="E4" s="2"/>
      <c r="F4" s="2" t="s">
        <v>4</v>
      </c>
      <c r="G4" s="2"/>
      <c r="H4" s="15" t="s">
        <v>5</v>
      </c>
      <c r="I4" s="173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1"/>
      <c r="E5" s="2"/>
      <c r="F5" s="4"/>
      <c r="G5" s="4"/>
      <c r="H5" s="17"/>
      <c r="I5" s="174"/>
      <c r="J5" s="4"/>
      <c r="K5" s="2" t="s">
        <v>3</v>
      </c>
    </row>
    <row r="6" spans="1:15" ht="14.25" customHeight="1" x14ac:dyDescent="0.2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30"/>
      <c r="B9" s="16" t="s">
        <v>9</v>
      </c>
      <c r="C9" s="35"/>
      <c r="D9" s="30"/>
      <c r="E9" s="40"/>
      <c r="F9" s="45"/>
      <c r="G9" s="30"/>
      <c r="H9" s="48"/>
      <c r="I9" s="51"/>
      <c r="J9" s="56" t="s">
        <v>13</v>
      </c>
      <c r="K9" s="58"/>
      <c r="O9" s="116"/>
    </row>
    <row r="10" spans="1:15" ht="11.25" customHeight="1" x14ac:dyDescent="0.25">
      <c r="A10" s="130"/>
      <c r="B10" s="155" t="s">
        <v>10</v>
      </c>
      <c r="C10" s="35"/>
      <c r="D10" s="30"/>
      <c r="E10" s="40"/>
      <c r="F10" s="45"/>
      <c r="G10" s="30"/>
      <c r="H10" s="48"/>
      <c r="I10" s="51"/>
      <c r="J10" s="10" t="s">
        <v>51</v>
      </c>
      <c r="K10" s="58"/>
      <c r="O10" s="129"/>
    </row>
    <row r="11" spans="1:15" ht="11.25" customHeight="1" x14ac:dyDescent="0.25">
      <c r="A11" s="131" t="s">
        <v>21</v>
      </c>
      <c r="B11" s="156" t="s">
        <v>11</v>
      </c>
      <c r="C11" s="36">
        <v>4765222.8899999997</v>
      </c>
      <c r="D11" s="32"/>
      <c r="E11" s="41">
        <v>642308.38</v>
      </c>
      <c r="F11" s="46">
        <v>94647.16</v>
      </c>
      <c r="G11" s="47">
        <f>E11+F11</f>
        <v>736955.54</v>
      </c>
      <c r="H11" s="49">
        <f>C11-E11+D11</f>
        <v>4122914.51</v>
      </c>
      <c r="I11" s="52">
        <v>0</v>
      </c>
      <c r="J11" s="56">
        <v>3423304</v>
      </c>
      <c r="K11" s="59">
        <f>C11-E11+I11</f>
        <v>4122914.51</v>
      </c>
    </row>
    <row r="12" spans="1:15" ht="11.25" customHeight="1" x14ac:dyDescent="0.25">
      <c r="A12" s="130"/>
      <c r="B12" s="156" t="s">
        <v>12</v>
      </c>
      <c r="C12" s="37">
        <v>640264.92000000004</v>
      </c>
      <c r="D12" s="38"/>
      <c r="E12" s="42">
        <v>85368.66</v>
      </c>
      <c r="F12" s="45"/>
      <c r="G12" s="47"/>
      <c r="H12" s="49">
        <f>C12-E12+D12</f>
        <v>554896.26</v>
      </c>
      <c r="I12" s="53"/>
      <c r="J12" s="56">
        <v>5443202</v>
      </c>
      <c r="K12" s="60">
        <f>H12+I12</f>
        <v>554896.26</v>
      </c>
    </row>
    <row r="13" spans="1:15" ht="10.5" customHeight="1" x14ac:dyDescent="0.25">
      <c r="A13" s="132" t="s">
        <v>32</v>
      </c>
      <c r="B13" s="156" t="s">
        <v>29</v>
      </c>
      <c r="C13" s="17"/>
      <c r="D13" s="39"/>
      <c r="E13" s="43"/>
      <c r="F13" s="43"/>
      <c r="G13" s="39"/>
      <c r="H13" s="17"/>
      <c r="I13" s="54"/>
      <c r="J13" s="56">
        <v>2643202</v>
      </c>
      <c r="K13" s="39"/>
    </row>
    <row r="14" spans="1:15" ht="21" customHeight="1" x14ac:dyDescent="0.25">
      <c r="A14" s="101"/>
      <c r="B14" s="34" t="s">
        <v>30</v>
      </c>
      <c r="C14" s="17"/>
      <c r="D14" s="33"/>
      <c r="E14" s="44"/>
      <c r="F14" s="44"/>
      <c r="G14" s="33"/>
      <c r="H14" s="33"/>
      <c r="I14" s="55"/>
      <c r="J14" s="57">
        <v>2342304</v>
      </c>
      <c r="K14" s="33"/>
    </row>
    <row r="15" spans="1:15" ht="16.5" customHeight="1" x14ac:dyDescent="0.25">
      <c r="A15" s="29"/>
      <c r="B15" s="133" t="s">
        <v>41</v>
      </c>
      <c r="C15" s="157"/>
      <c r="D15" s="61"/>
      <c r="E15" s="70"/>
      <c r="F15" s="71"/>
      <c r="G15" s="61"/>
      <c r="H15" s="73"/>
      <c r="I15" s="50"/>
      <c r="J15" s="78" t="s">
        <v>25</v>
      </c>
      <c r="K15" s="96"/>
      <c r="L15" s="118"/>
    </row>
    <row r="16" spans="1:15" ht="12.75" customHeight="1" x14ac:dyDescent="0.25">
      <c r="A16" s="31" t="s">
        <v>7</v>
      </c>
      <c r="B16" s="156" t="s">
        <v>15</v>
      </c>
      <c r="C16" s="67">
        <v>2223202.52</v>
      </c>
      <c r="D16" s="68"/>
      <c r="E16" s="69">
        <v>158800.17000000001</v>
      </c>
      <c r="F16" s="69">
        <v>19885.310000000001</v>
      </c>
      <c r="G16" s="72">
        <f>E16+F16</f>
        <v>178685.48</v>
      </c>
      <c r="H16" s="74">
        <f>C16-E16+D16</f>
        <v>2064402.35</v>
      </c>
      <c r="I16" s="75">
        <v>0</v>
      </c>
      <c r="J16" s="76" t="s">
        <v>26</v>
      </c>
      <c r="K16" s="74">
        <f>C16-E16+I16</f>
        <v>2064402.35</v>
      </c>
      <c r="L16" s="118"/>
    </row>
    <row r="17" spans="1:12" ht="15" customHeight="1" x14ac:dyDescent="0.25">
      <c r="A17" s="125" t="s">
        <v>33</v>
      </c>
      <c r="B17" s="65" t="s">
        <v>28</v>
      </c>
      <c r="C17" s="66"/>
      <c r="D17" s="33"/>
      <c r="E17" s="44"/>
      <c r="F17" s="79"/>
      <c r="G17" s="39"/>
      <c r="H17" s="17"/>
      <c r="I17" s="34"/>
      <c r="J17" s="77" t="s">
        <v>27</v>
      </c>
      <c r="K17" s="101"/>
      <c r="L17" s="118"/>
    </row>
    <row r="18" spans="1:12" ht="10.5" customHeight="1" x14ac:dyDescent="0.25">
      <c r="A18" s="80"/>
      <c r="B18" s="124" t="s">
        <v>34</v>
      </c>
      <c r="C18" s="83"/>
      <c r="D18" s="80"/>
      <c r="E18" s="82"/>
      <c r="F18" s="82"/>
      <c r="G18" s="80"/>
      <c r="H18" s="89"/>
      <c r="I18" s="90"/>
      <c r="J18" s="113" t="s">
        <v>43</v>
      </c>
      <c r="K18" s="17"/>
      <c r="L18" s="118"/>
    </row>
    <row r="19" spans="1:12" ht="15.75" customHeight="1" x14ac:dyDescent="0.25">
      <c r="A19" s="126" t="s">
        <v>8</v>
      </c>
      <c r="B19" s="156" t="s">
        <v>42</v>
      </c>
      <c r="C19" s="84">
        <v>5500000</v>
      </c>
      <c r="D19" s="85">
        <v>0</v>
      </c>
      <c r="E19" s="46">
        <v>1644101.94</v>
      </c>
      <c r="F19" s="46">
        <v>50493.84</v>
      </c>
      <c r="G19" s="81">
        <f>E19+F19</f>
        <v>1694595.78</v>
      </c>
      <c r="H19" s="59">
        <f>C19-E19+D19</f>
        <v>3855898.06</v>
      </c>
      <c r="I19" s="86">
        <v>0</v>
      </c>
      <c r="J19" s="87" t="s">
        <v>44</v>
      </c>
      <c r="K19" s="74">
        <f>C19-E19+I19+D19</f>
        <v>3855898.06</v>
      </c>
      <c r="L19" s="118"/>
    </row>
    <row r="20" spans="1:12" ht="27" customHeight="1" x14ac:dyDescent="0.25">
      <c r="A20" s="33"/>
      <c r="B20" s="65" t="s">
        <v>46</v>
      </c>
      <c r="C20" s="67"/>
      <c r="D20" s="85"/>
      <c r="E20" s="46"/>
      <c r="F20" s="46"/>
      <c r="G20" s="47"/>
      <c r="H20" s="74"/>
      <c r="I20" s="91"/>
      <c r="J20" s="88" t="s">
        <v>45</v>
      </c>
      <c r="K20" s="121"/>
      <c r="L20" s="118"/>
    </row>
    <row r="21" spans="1:12" ht="10.5" customHeight="1" x14ac:dyDescent="0.25">
      <c r="A21" s="80"/>
      <c r="B21" s="124" t="s">
        <v>47</v>
      </c>
      <c r="C21" s="83"/>
      <c r="D21" s="80"/>
      <c r="E21" s="82"/>
      <c r="F21" s="82"/>
      <c r="G21" s="80"/>
      <c r="H21" s="89"/>
      <c r="I21" s="90"/>
      <c r="J21" s="113" t="s">
        <v>36</v>
      </c>
      <c r="K21" s="17"/>
      <c r="L21" s="118"/>
    </row>
    <row r="22" spans="1:12" ht="24" customHeight="1" x14ac:dyDescent="0.25">
      <c r="A22" s="126" t="s">
        <v>14</v>
      </c>
      <c r="B22" s="152" t="s">
        <v>48</v>
      </c>
      <c r="C22" s="84">
        <v>0</v>
      </c>
      <c r="D22" s="85">
        <v>2361629.34</v>
      </c>
      <c r="E22" s="46">
        <v>0</v>
      </c>
      <c r="F22" s="46">
        <v>0</v>
      </c>
      <c r="G22" s="81">
        <f>E22+F22</f>
        <v>0</v>
      </c>
      <c r="H22" s="59">
        <f>C22-E22+D22</f>
        <v>2361629.34</v>
      </c>
      <c r="I22" s="86">
        <v>0</v>
      </c>
      <c r="J22" s="87" t="s">
        <v>37</v>
      </c>
      <c r="K22" s="74">
        <f>C22-E22+I22+D22</f>
        <v>2361629.34</v>
      </c>
      <c r="L22" s="118"/>
    </row>
    <row r="23" spans="1:12" ht="20.25" customHeight="1" x14ac:dyDescent="0.25">
      <c r="A23" s="125" t="s">
        <v>50</v>
      </c>
      <c r="B23" s="153" t="s">
        <v>49</v>
      </c>
      <c r="C23" s="67"/>
      <c r="D23" s="85"/>
      <c r="E23" s="46"/>
      <c r="F23" s="46"/>
      <c r="G23" s="47"/>
      <c r="H23" s="74"/>
      <c r="I23" s="91"/>
      <c r="J23" s="88" t="s">
        <v>35</v>
      </c>
      <c r="K23" s="121"/>
      <c r="L23" s="118"/>
    </row>
    <row r="24" spans="1:12" ht="12" customHeight="1" x14ac:dyDescent="0.25">
      <c r="A24" s="29"/>
      <c r="B24" s="61"/>
      <c r="C24" s="73"/>
      <c r="D24" s="106"/>
      <c r="E24" s="109">
        <f>E9+E21</f>
        <v>0</v>
      </c>
      <c r="F24" s="110"/>
      <c r="G24" s="96"/>
      <c r="H24" s="73"/>
      <c r="I24" s="175">
        <f>I22+I11</f>
        <v>0</v>
      </c>
      <c r="J24" s="177">
        <v>91211</v>
      </c>
      <c r="K24" s="96"/>
      <c r="L24" s="118"/>
    </row>
    <row r="25" spans="1:12" ht="11.25" customHeight="1" x14ac:dyDescent="0.25">
      <c r="A25" s="30"/>
      <c r="B25" s="100" t="s">
        <v>17</v>
      </c>
      <c r="C25" s="107">
        <f>C11+C22+C16+C19</f>
        <v>12488425.41</v>
      </c>
      <c r="D25" s="12">
        <f>D11+D22+D16+D19</f>
        <v>2361629.34</v>
      </c>
      <c r="E25" s="94">
        <f>E11+E16+E19+E22</f>
        <v>2445210.4900000002</v>
      </c>
      <c r="F25" s="111">
        <f>F11+F22+F16+F19</f>
        <v>165026.31</v>
      </c>
      <c r="G25" s="111">
        <f>G11+G22+G16+G19</f>
        <v>2610236.7999999998</v>
      </c>
      <c r="H25" s="59">
        <f>C25-E25+D25</f>
        <v>12404844.26</v>
      </c>
      <c r="I25" s="176"/>
      <c r="J25" s="178"/>
      <c r="K25" s="74">
        <f>H25+I24</f>
        <v>12404844.26</v>
      </c>
      <c r="L25" s="120"/>
    </row>
    <row r="26" spans="1:12" ht="15.75" hidden="1" customHeight="1" thickBot="1" x14ac:dyDescent="0.3">
      <c r="A26" s="7"/>
      <c r="B26" s="151"/>
      <c r="C26" s="4"/>
      <c r="D26" s="7"/>
      <c r="E26" s="18"/>
      <c r="F26" s="18"/>
      <c r="G26" s="4"/>
      <c r="H26" s="17"/>
      <c r="I26" s="176"/>
      <c r="J26" s="179"/>
      <c r="K26" s="4"/>
    </row>
    <row r="27" spans="1:12" ht="35.25" customHeight="1" x14ac:dyDescent="0.25">
      <c r="A27" s="127"/>
      <c r="B27" s="112" t="s">
        <v>18</v>
      </c>
      <c r="C27" s="95"/>
      <c r="D27" s="105"/>
      <c r="E27" s="108"/>
      <c r="F27" s="19"/>
      <c r="G27" s="95"/>
      <c r="H27" s="95"/>
      <c r="I27" s="97"/>
      <c r="J27" s="97"/>
      <c r="K27" s="97"/>
      <c r="L27" s="118"/>
    </row>
    <row r="28" spans="1:12" ht="0.75" hidden="1" customHeight="1" thickBot="1" x14ac:dyDescent="0.3">
      <c r="A28" s="6"/>
      <c r="B28" s="11"/>
      <c r="C28" s="4"/>
      <c r="D28" s="3"/>
      <c r="E28" s="18"/>
      <c r="F28" s="18"/>
      <c r="G28" s="4"/>
      <c r="H28" s="4"/>
      <c r="I28" s="4"/>
      <c r="J28" s="4"/>
      <c r="K28" s="4"/>
    </row>
    <row r="29" spans="1:12" ht="12.75" customHeight="1" x14ac:dyDescent="0.25">
      <c r="A29" s="158"/>
      <c r="B29" s="159"/>
      <c r="C29" s="22">
        <v>0</v>
      </c>
      <c r="D29" s="138"/>
      <c r="E29" s="20">
        <v>0</v>
      </c>
      <c r="F29" s="20">
        <v>0</v>
      </c>
      <c r="G29" s="20">
        <f>E29+F29</f>
        <v>0</v>
      </c>
      <c r="H29" s="22">
        <f>C29-E29+D29</f>
        <v>0</v>
      </c>
      <c r="I29" s="24">
        <v>0</v>
      </c>
      <c r="J29" s="20"/>
      <c r="K29" s="22">
        <f>H29+I29</f>
        <v>0</v>
      </c>
    </row>
    <row r="30" spans="1:12" x14ac:dyDescent="0.25">
      <c r="A30" s="160"/>
      <c r="B30" s="161"/>
      <c r="C30" s="23">
        <v>0</v>
      </c>
      <c r="D30" s="139"/>
      <c r="E30" s="136">
        <v>0</v>
      </c>
      <c r="F30" s="136">
        <v>0</v>
      </c>
      <c r="G30" s="21"/>
      <c r="H30" s="23">
        <f>C30-E30+D30</f>
        <v>0</v>
      </c>
      <c r="I30" s="25"/>
      <c r="J30" s="26"/>
      <c r="K30" s="23">
        <f>H30+I30</f>
        <v>0</v>
      </c>
    </row>
    <row r="31" spans="1:12" ht="23.25" customHeight="1" x14ac:dyDescent="0.25">
      <c r="A31" s="162" t="s">
        <v>16</v>
      </c>
      <c r="B31" s="134" t="s">
        <v>39</v>
      </c>
      <c r="C31" s="93">
        <v>2129046.16</v>
      </c>
      <c r="D31" s="20">
        <v>683655.51</v>
      </c>
      <c r="E31" s="93">
        <v>0</v>
      </c>
      <c r="F31" s="104">
        <v>27713.29</v>
      </c>
      <c r="G31" s="20">
        <f>E31+F31</f>
        <v>27713.29</v>
      </c>
      <c r="H31" s="22">
        <f>C31-E31+D31</f>
        <v>2812701.67</v>
      </c>
      <c r="I31" s="103"/>
      <c r="J31" s="104"/>
      <c r="K31" s="22">
        <f>H31+I31</f>
        <v>2812701.67</v>
      </c>
      <c r="L31" s="118"/>
    </row>
    <row r="32" spans="1:12" ht="33" customHeight="1" x14ac:dyDescent="0.25">
      <c r="A32" s="163" t="s">
        <v>38</v>
      </c>
      <c r="B32" s="134" t="s">
        <v>40</v>
      </c>
      <c r="C32" s="23"/>
      <c r="D32" s="135"/>
      <c r="E32" s="136"/>
      <c r="F32" s="137"/>
      <c r="G32" s="93"/>
      <c r="H32" s="92"/>
      <c r="I32" s="102"/>
      <c r="J32" s="26"/>
      <c r="K32" s="123"/>
      <c r="L32" s="118"/>
    </row>
    <row r="33" spans="1:19" ht="0.75" hidden="1" customHeight="1" thickBot="1" x14ac:dyDescent="0.3">
      <c r="A33" s="164"/>
      <c r="B33" s="165"/>
      <c r="C33" s="140"/>
      <c r="D33" s="141"/>
      <c r="E33" s="142">
        <v>51253.41</v>
      </c>
      <c r="F33" s="143">
        <v>1367.06</v>
      </c>
      <c r="G33" s="143"/>
      <c r="H33" s="143"/>
      <c r="I33" s="144"/>
      <c r="J33" s="144"/>
      <c r="K33" s="140"/>
    </row>
    <row r="34" spans="1:19" x14ac:dyDescent="0.25">
      <c r="A34" s="166"/>
      <c r="B34" s="167" t="s">
        <v>19</v>
      </c>
      <c r="C34" s="22">
        <f t="shared" ref="C34:I34" si="0">C29+C31</f>
        <v>2129046.16</v>
      </c>
      <c r="D34" s="22">
        <f t="shared" si="0"/>
        <v>683655.51</v>
      </c>
      <c r="E34" s="145">
        <f t="shared" si="0"/>
        <v>0</v>
      </c>
      <c r="F34" s="22">
        <f t="shared" si="0"/>
        <v>27713.29</v>
      </c>
      <c r="G34" s="145">
        <f t="shared" si="0"/>
        <v>27713.29</v>
      </c>
      <c r="H34" s="145">
        <f t="shared" si="0"/>
        <v>2812701.67</v>
      </c>
      <c r="I34" s="122">
        <f t="shared" si="0"/>
        <v>0</v>
      </c>
      <c r="J34" s="20"/>
      <c r="K34" s="22">
        <f>H34+I34</f>
        <v>2812701.67</v>
      </c>
    </row>
    <row r="35" spans="1:19" ht="21.75" customHeight="1" x14ac:dyDescent="0.25">
      <c r="A35" s="149"/>
      <c r="B35" s="168"/>
      <c r="C35" s="146"/>
      <c r="D35" s="147"/>
      <c r="E35" s="148"/>
      <c r="F35" s="136"/>
      <c r="G35" s="136"/>
      <c r="H35" s="136"/>
      <c r="I35" s="149"/>
      <c r="J35" s="149"/>
      <c r="K35" s="146"/>
      <c r="L35" s="118"/>
    </row>
    <row r="36" spans="1:19" x14ac:dyDescent="0.25">
      <c r="A36" s="98" t="s">
        <v>60</v>
      </c>
      <c r="B36" s="99"/>
      <c r="C36" s="99"/>
      <c r="D36" s="99"/>
      <c r="E36" s="99"/>
      <c r="F36" s="99"/>
      <c r="H36" s="13" t="s">
        <v>22</v>
      </c>
      <c r="I36" s="13"/>
      <c r="J36" s="13"/>
      <c r="K36" s="99"/>
    </row>
    <row r="37" spans="1:19" x14ac:dyDescent="0.25">
      <c r="A37" s="1"/>
      <c r="H37" s="13" t="s">
        <v>23</v>
      </c>
      <c r="I37" s="13"/>
      <c r="J37" s="13"/>
    </row>
    <row r="38" spans="1:19" x14ac:dyDescent="0.25">
      <c r="A38" s="1"/>
    </row>
    <row r="39" spans="1:19" x14ac:dyDescent="0.25">
      <c r="A39" s="1"/>
    </row>
    <row r="40" spans="1:19" x14ac:dyDescent="0.25">
      <c r="A40" s="1" t="s">
        <v>20</v>
      </c>
    </row>
    <row r="42" spans="1:19" x14ac:dyDescent="0.25">
      <c r="S42" s="99"/>
    </row>
    <row r="43" spans="1:19" ht="15.75" thickBot="1" x14ac:dyDescent="0.3"/>
    <row r="44" spans="1:19" x14ac:dyDescent="0.25">
      <c r="N44" s="117"/>
    </row>
  </sheetData>
  <mergeCells count="4">
    <mergeCell ref="D3:D5"/>
    <mergeCell ref="I3:I5"/>
    <mergeCell ref="I24:I26"/>
    <mergeCell ref="J24:J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30.06.20</vt:lpstr>
      <vt:lpstr>Sheet2</vt:lpstr>
      <vt:lpstr>Sheet3</vt:lpstr>
      <vt:lpstr>'30.06.20'!Print_Area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2020-07-07T09:24:52Z</cp:lastPrinted>
  <dcterms:created xsi:type="dcterms:W3CDTF">2013-10-04T08:18:33Z</dcterms:created>
  <dcterms:modified xsi:type="dcterms:W3CDTF">2020-09-09T09:02:18Z</dcterms:modified>
</cp:coreProperties>
</file>