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590" activeTab="0"/>
  </bookViews>
  <sheets>
    <sheet name="2014" sheetId="1" r:id="rId1"/>
    <sheet name="2012" sheetId="2" r:id="rId2"/>
    <sheet name="Sheet2" sheetId="3" r:id="rId3"/>
    <sheet name="Sheet3" sheetId="4" r:id="rId4"/>
  </sheets>
  <definedNames>
    <definedName name="_xlnm.Print_Area" localSheetId="0">'2014'!$A$1:$R$152</definedName>
  </definedNames>
  <calcPr fullCalcOnLoad="1"/>
</workbook>
</file>

<file path=xl/comments1.xml><?xml version="1.0" encoding="utf-8"?>
<comments xmlns="http://schemas.openxmlformats.org/spreadsheetml/2006/main">
  <authors>
    <author>mladen</author>
  </authors>
  <commentList>
    <comment ref="E3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57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85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96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105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113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121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133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mladen</author>
  </authors>
  <commentList>
    <comment ref="E3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50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66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72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81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89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  <comment ref="E99" authorId="0">
      <text>
        <r>
          <rPr>
            <b/>
            <sz val="9"/>
            <rFont val="Tahoma"/>
            <family val="2"/>
          </rPr>
          <t>mladen: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<sst xmlns="http://schemas.openxmlformats.org/spreadsheetml/2006/main" count="1135" uniqueCount="263">
  <si>
    <t>red. br.</t>
  </si>
  <si>
    <t>inv. br.</t>
  </si>
  <si>
    <t>opis</t>
  </si>
  <si>
    <t>namjena</t>
  </si>
  <si>
    <t>najmoprimac</t>
  </si>
  <si>
    <t>napomena</t>
  </si>
  <si>
    <t>bilanca</t>
  </si>
  <si>
    <t>da</t>
  </si>
  <si>
    <t>Sindičić Dragana</t>
  </si>
  <si>
    <t>trgovina</t>
  </si>
  <si>
    <t>J.J. Strossmayera 24-141,20 m2</t>
  </si>
  <si>
    <t>ostali dio pos. Prost. Koristio Pontes - 100,76m2</t>
  </si>
  <si>
    <t>Vela Placa 1 - Caffetteria XVIII st.</t>
  </si>
  <si>
    <t>kafić</t>
  </si>
  <si>
    <t>Zlata Justić??</t>
  </si>
  <si>
    <t>Kvarnerska15</t>
  </si>
  <si>
    <t>ured</t>
  </si>
  <si>
    <t>udruženje obrtnika</t>
  </si>
  <si>
    <t>ugovor</t>
  </si>
  <si>
    <t>Montažni paviljon u Malom Parku</t>
  </si>
  <si>
    <t>Tisak</t>
  </si>
  <si>
    <t>DA</t>
  </si>
  <si>
    <t>nije u bilanci</t>
  </si>
  <si>
    <t>ne</t>
  </si>
  <si>
    <t>Trg sv. Kvirina 1</t>
  </si>
  <si>
    <t>radionica</t>
  </si>
  <si>
    <t>Leut-vl. Ž. Skomeršić</t>
  </si>
  <si>
    <t>J.J. Strossmayera 23</t>
  </si>
  <si>
    <t>Ghetaldus</t>
  </si>
  <si>
    <t>Kvarnerska 15</t>
  </si>
  <si>
    <t>Šetalište Dražica</t>
  </si>
  <si>
    <t>ugost. Ob.</t>
  </si>
  <si>
    <t>prostor u postupku dodjele novom najmoprimcu</t>
  </si>
  <si>
    <t>Inovine</t>
  </si>
  <si>
    <t>J.J. Strossmayera 11a</t>
  </si>
  <si>
    <t>Krčanka</t>
  </si>
  <si>
    <t>J.J. Strossmayera 1</t>
  </si>
  <si>
    <t>Vjekoslav Šimić-urar</t>
  </si>
  <si>
    <t>Paunovski</t>
  </si>
  <si>
    <t>Obala hrvatske mornarice 3</t>
  </si>
  <si>
    <t>Istarski prolaz 11</t>
  </si>
  <si>
    <t>frizer</t>
  </si>
  <si>
    <t>Karmen Podner</t>
  </si>
  <si>
    <t>Vela placa 3 - ljekarna</t>
  </si>
  <si>
    <t>ljekarna</t>
  </si>
  <si>
    <t>Ljekarna Jadran</t>
  </si>
  <si>
    <t>Dinka Vitezića 1</t>
  </si>
  <si>
    <t>Zavod za zapošljavanje</t>
  </si>
  <si>
    <t>Vela placa 3</t>
  </si>
  <si>
    <t>MIO</t>
  </si>
  <si>
    <t>Istarska 11</t>
  </si>
  <si>
    <t>Frankopani</t>
  </si>
  <si>
    <t>cijela zgrada nije u bilanci</t>
  </si>
  <si>
    <t>Slavka Nikolića 38</t>
  </si>
  <si>
    <t>Nautilus</t>
  </si>
  <si>
    <t>HDZ</t>
  </si>
  <si>
    <t>J.J.Strossmayera 13</t>
  </si>
  <si>
    <t>Petrak</t>
  </si>
  <si>
    <t>J.J.Strossmayera 18</t>
  </si>
  <si>
    <t>Market Maja</t>
  </si>
  <si>
    <t>??</t>
  </si>
  <si>
    <t>Duda</t>
  </si>
  <si>
    <t>Obala hrvatske mornarice bb - Kula</t>
  </si>
  <si>
    <t>Dujmović-Mrakovčić</t>
  </si>
  <si>
    <t>Nikole Udine Algarottia 2</t>
  </si>
  <si>
    <t>RIO</t>
  </si>
  <si>
    <t>Dom Kornić</t>
  </si>
  <si>
    <t>Okanović Denis</t>
  </si>
  <si>
    <t>Trg Josipa bana Jelačića 5</t>
  </si>
  <si>
    <t>Prekršajni sud u Krku</t>
  </si>
  <si>
    <t>Trg Josipa bana Jelačića 2</t>
  </si>
  <si>
    <t>Dubravka Mijatović</t>
  </si>
  <si>
    <t>Dinka Vitezića 4</t>
  </si>
  <si>
    <t>IPPON</t>
  </si>
  <si>
    <t>TZ otoka Krka</t>
  </si>
  <si>
    <t>Lukobran 5</t>
  </si>
  <si>
    <t>Državni inspektorat</t>
  </si>
  <si>
    <t>1 ugovor za 4 prostora</t>
  </si>
  <si>
    <t>J.J.Strossmayera 4</t>
  </si>
  <si>
    <t>Katunar - bilježnik</t>
  </si>
  <si>
    <t>TD RUDI RS d.o.o.</t>
  </si>
  <si>
    <t>treba ustanoviti ukupnu površinu Doma</t>
  </si>
  <si>
    <t>Josipa Jurja Strossmayera 40</t>
  </si>
  <si>
    <t>TD REGIS d.o.o.</t>
  </si>
  <si>
    <t>TD: TISAK d.d.</t>
  </si>
  <si>
    <t>Žup. Lučka uprava Krk</t>
  </si>
  <si>
    <t>Vecla</t>
  </si>
  <si>
    <t>Trg Josipa Bana Jelačića bb</t>
  </si>
  <si>
    <t>Zajednica talijana Krk</t>
  </si>
  <si>
    <t>J.J.Strossmayera 27</t>
  </si>
  <si>
    <t>MATEO d.o.o.</t>
  </si>
  <si>
    <t>u ugovoru još i garaža od 15m2</t>
  </si>
  <si>
    <t>Stjepana Radića bb</t>
  </si>
  <si>
    <t>Rudi Kosić</t>
  </si>
  <si>
    <t>Vela placa 4</t>
  </si>
  <si>
    <t>galerija</t>
  </si>
  <si>
    <t>J.J.Strossmayera 24</t>
  </si>
  <si>
    <t>Dminić</t>
  </si>
  <si>
    <t>J.J.Strossmayera 23</t>
  </si>
  <si>
    <t>Žic Klaudia</t>
  </si>
  <si>
    <t>Tomislav Kirinčić</t>
  </si>
  <si>
    <t>TD Fiomar</t>
  </si>
  <si>
    <t>u bilanci D. Vitezića bb</t>
  </si>
  <si>
    <t>Pečarić konzalting</t>
  </si>
  <si>
    <t>TD Molnar-Gabor</t>
  </si>
  <si>
    <t>Bivša škola u Milohnićima</t>
  </si>
  <si>
    <t>u bilanci 180m2</t>
  </si>
  <si>
    <t>Hypo banka-Družić</t>
  </si>
  <si>
    <t>pontes</t>
  </si>
  <si>
    <t>nisu u bilanci</t>
  </si>
  <si>
    <t>J.J.Strossmayera bb</t>
  </si>
  <si>
    <t>Umirovljenici+šahisti</t>
  </si>
  <si>
    <t>D. Vitezića 4</t>
  </si>
  <si>
    <t>Caritas</t>
  </si>
  <si>
    <t>HVIDRA</t>
  </si>
  <si>
    <t>D. Vitezića 1</t>
  </si>
  <si>
    <t>Crveni križ</t>
  </si>
  <si>
    <t xml:space="preserve">Centar za kulturu </t>
  </si>
  <si>
    <t>TZ Grada Krka</t>
  </si>
  <si>
    <t>Vela placa 1</t>
  </si>
  <si>
    <t>Limena glazba Krk</t>
  </si>
  <si>
    <t>prazno</t>
  </si>
  <si>
    <t>zadnji koristili maslinari</t>
  </si>
  <si>
    <t>Upravna zgrada</t>
  </si>
  <si>
    <t>Knjižnica Krk</t>
  </si>
  <si>
    <t>prostor u postupku dodjele novom najmoprimcu-prostor je unaravi dio poslovnog prostora koji se u bilanci vodi pod jednim inventurnim brojem - 13</t>
  </si>
  <si>
    <t>J.J.Strossmayera 7</t>
  </si>
  <si>
    <t>prostor je trenutno u adaptaciji - budući TIC</t>
  </si>
  <si>
    <t>trenutno nisu u uporabi</t>
  </si>
  <si>
    <t>dano u najam bez naknade</t>
  </si>
  <si>
    <t>koristi Porezna uprava, Državna geodetska uprava, PGŽ, RH</t>
  </si>
  <si>
    <t>Plavnička BIOS</t>
  </si>
  <si>
    <t>BIOS</t>
  </si>
  <si>
    <t>bez naknade i ugovora-</t>
  </si>
  <si>
    <t>NE</t>
  </si>
  <si>
    <t>Plavnička - PLAV</t>
  </si>
  <si>
    <t>Karaka</t>
  </si>
  <si>
    <t>površina/po ugovoru u m2</t>
  </si>
  <si>
    <t>površina/po bilanci u m2</t>
  </si>
  <si>
    <t>*</t>
  </si>
  <si>
    <t>u bilanci ne piše površina</t>
  </si>
  <si>
    <t>u naravi dva posl. prostora povr. 22,89 + 7,35 zajedičkih prostorija, prostorije broj 3 i 10</t>
  </si>
  <si>
    <t xml:space="preserve">razlika u površini zbog visine </t>
  </si>
  <si>
    <t>Op. Malinska soba 1-9,87 m2, Milica soba 4-11,82m2, slobodna soba 2-10,40 m2</t>
  </si>
  <si>
    <t>2x</t>
  </si>
  <si>
    <t>sobe 7 i 8</t>
  </si>
  <si>
    <t>Mići boduli</t>
  </si>
  <si>
    <t>Duda koristi 9,71m2, ostalo slobodno</t>
  </si>
  <si>
    <t>Poljoprivredna savjetodnavna služba</t>
  </si>
  <si>
    <t>nije u bilanci-ukupna površina 47m2</t>
  </si>
  <si>
    <t>koristi dio od 14,52m2-bivši Centar za soc. Skrb</t>
  </si>
  <si>
    <t>Riviera Adria dd</t>
  </si>
  <si>
    <t>Franolić - gal. Dagmar</t>
  </si>
  <si>
    <t>Kafić u Društvenom domu Vrh</t>
  </si>
  <si>
    <t>Poljop.sav.sl.</t>
  </si>
  <si>
    <t>ukupno 61  poslovni prostor koji je evidentiran i u bilanci (od toga 2 prostora/tržnica dana Vecli na upravljanje)</t>
  </si>
  <si>
    <t>5 poslovnih prostora ima ugovor a nije u bilanci</t>
  </si>
  <si>
    <t>4 poslovna prostora se trenutno ne koriste</t>
  </si>
  <si>
    <t>poslovni prostori koji su u bilanci i pokriveni ugovorima s naknadom</t>
  </si>
  <si>
    <t>poslovni prostori koji su u bilanci i pokriveni ugovorima bez naknade</t>
  </si>
  <si>
    <t>Dom mladih - bivši DV</t>
  </si>
  <si>
    <t>udruge</t>
  </si>
  <si>
    <t>Kafić u ŠC Josip Uravić Pepi</t>
  </si>
  <si>
    <t>NK Krk</t>
  </si>
  <si>
    <t>poslovni prostori kojih nema u bilanci a postoje ugovori o najmu</t>
  </si>
  <si>
    <t>poslovni prostori koji su u bilanci a trenutno se ne koriste</t>
  </si>
  <si>
    <t>Ured državne uprave u PGŽ-18,34%</t>
  </si>
  <si>
    <t>iznos bez PDV</t>
  </si>
  <si>
    <t>pdv</t>
  </si>
  <si>
    <t>ukupno</t>
  </si>
  <si>
    <t>zajednički troškovi - raspored pdv</t>
  </si>
  <si>
    <t>Primorsko goranska županija 10,66%</t>
  </si>
  <si>
    <t>Državna geodetska uprava 15,31%</t>
  </si>
  <si>
    <t>Ministarstvo fin. - Porezna uprava 12%</t>
  </si>
  <si>
    <t>površina zgrade 1103,60 ukupno 56,31%</t>
  </si>
  <si>
    <t>oib</t>
  </si>
  <si>
    <t>Vali d.o.o Krk</t>
  </si>
  <si>
    <t>bivši Paunovski</t>
  </si>
  <si>
    <t>bivši od Dubravke Mijatović</t>
  </si>
  <si>
    <t>Mandekić Vilim</t>
  </si>
  <si>
    <t>Kirinčić Tomislav</t>
  </si>
  <si>
    <t>Dekanić Luka</t>
  </si>
  <si>
    <t>podijeljeno u dva posl. Prostora</t>
  </si>
  <si>
    <t>J.J.Strossmayera 24 A</t>
  </si>
  <si>
    <t>Udruženje obrtnika ot. Krka</t>
  </si>
  <si>
    <t>Žužić Milica</t>
  </si>
  <si>
    <t>Žužić Milica  9,71 m2 soba 5</t>
  </si>
  <si>
    <t>u naravi dva posl. prostora povr. 11,04+11,85 + 7,35 zajedničkih prostorija, sobe broj 3 i 10</t>
  </si>
  <si>
    <t>Poljoprivredna savjetodnavna služba soba br 2</t>
  </si>
  <si>
    <t>Ministarstvo pravos-prekr.sud</t>
  </si>
  <si>
    <t>koristi Porezna uprava, Državna geodetska uprava, PGŽ, RH, gradska uprava</t>
  </si>
  <si>
    <t>prostor u postupku adaptacije i dodjele novom najmoprimcu-prostor je unaravi dio poslovnog prostora koji se u bilanci vodi pod jednim inventurnim brojem - 13</t>
  </si>
  <si>
    <t>TIC</t>
  </si>
  <si>
    <t>Turistička zajednica GK</t>
  </si>
  <si>
    <t>bivši Pontes</t>
  </si>
  <si>
    <t>nije u bilanci-ukupna površina 47m2- vlasništvo PGŽ -ug o korištenju</t>
  </si>
  <si>
    <t>nije u bilanci ("narodna imovina") vl. Grad</t>
  </si>
  <si>
    <t>Foto klub</t>
  </si>
  <si>
    <t xml:space="preserve">soba broj 1, zavedeno pod inv brojem 12, 8, 39 </t>
  </si>
  <si>
    <t>koristi Milica Žužić</t>
  </si>
  <si>
    <t xml:space="preserve">soba broj 6, zavedeno pod inv brojem 12, 8, 39 </t>
  </si>
  <si>
    <t>dio inv. Broja 357</t>
  </si>
  <si>
    <t>ugovor bez naknade?</t>
  </si>
  <si>
    <t>poslovni prostori kojih nema u bilanci, ne postoje ugovori a Grad je vlasnik</t>
  </si>
  <si>
    <t>Centar za kulturu</t>
  </si>
  <si>
    <t>galerija Decumanus</t>
  </si>
  <si>
    <t>društveni dom</t>
  </si>
  <si>
    <t>Dom Bajčići</t>
  </si>
  <si>
    <t>Dom Poljica</t>
  </si>
  <si>
    <t>ŠC Josip Uravić Pepi</t>
  </si>
  <si>
    <t xml:space="preserve">Trgovina Krk </t>
  </si>
  <si>
    <t xml:space="preserve">Dom Skrbčić  </t>
  </si>
  <si>
    <t xml:space="preserve">karate klub, uhvati ritam, gradski zbor, </t>
  </si>
  <si>
    <t>Okanović Denis/novi Mrakovčić Ivica</t>
  </si>
  <si>
    <t>Z.R. Krčanka Štefančić Lucija</t>
  </si>
  <si>
    <t>iznos EUR bez PDV</t>
  </si>
  <si>
    <t>sr.tečaj NBH 31.12.14</t>
  </si>
  <si>
    <t>pdv 25%</t>
  </si>
  <si>
    <t>RIO / Marković Mirjana novi</t>
  </si>
  <si>
    <t>Nautilus /Badurina Vesna</t>
  </si>
  <si>
    <t>objedinjena su dva posl prostora</t>
  </si>
  <si>
    <t>"</t>
  </si>
  <si>
    <t>javni bilj.katunar / novo Županijska lučka uprava</t>
  </si>
  <si>
    <t>ne koristi se više</t>
  </si>
  <si>
    <t>sudskom odlukom od 02/2014 više nije gradski objekat</t>
  </si>
  <si>
    <t>mjesečne zakupnine s pdv-om</t>
  </si>
  <si>
    <t>do datuma</t>
  </si>
  <si>
    <t>ugovor od datuma</t>
  </si>
  <si>
    <t>poslovni prostori koji su u bilanci i po Zakonu o sportu dodjeljeni sportskim udrugama bez naknade</t>
  </si>
  <si>
    <t xml:space="preserve">Ž. Skomeršić bez komerc. djel. </t>
  </si>
  <si>
    <t>podzakup</t>
  </si>
  <si>
    <t>u kisu 110 m2</t>
  </si>
  <si>
    <t>u KIS-u 261,45 m2 radi terase</t>
  </si>
  <si>
    <t xml:space="preserve">ugovor bez naknade </t>
  </si>
  <si>
    <t>prodano 2014</t>
  </si>
  <si>
    <t xml:space="preserve"> povr 52,20 +18,10 m2 pomoćn.prostor</t>
  </si>
  <si>
    <t>zgrada vatrogasnog doma</t>
  </si>
  <si>
    <t>skladište</t>
  </si>
  <si>
    <t>Skladište  Curicta  - Vecla</t>
  </si>
  <si>
    <t>Vršanska bb</t>
  </si>
  <si>
    <t>Stjepana Radića 11</t>
  </si>
  <si>
    <t>Ministarstvo turizma</t>
  </si>
  <si>
    <t>Udruga antifašista</t>
  </si>
  <si>
    <t>još nije potpisan</t>
  </si>
  <si>
    <t>do 31.12.13 ugovor za 4 poslovna prostora Drž. Inspektorat  'od 01.01.14. nije ugovoren zakup, inspekt. Ukinut- sada je Ministarstvo turizma samo 2 prostora</t>
  </si>
  <si>
    <t>Lukobran 5   (38,4 m2) preneseno na drugi popis</t>
  </si>
  <si>
    <t>Lukobran 5 (18,9 m2) preneseno na drugi popis</t>
  </si>
  <si>
    <t>Udruga veterana dom.rata</t>
  </si>
  <si>
    <t>Udruga lij.alk. Gromača</t>
  </si>
  <si>
    <t>3 sobe /13,43 m2,15,49 m2,22,69 m2</t>
  </si>
  <si>
    <t>Udruga lovačkog saveza otoka Krka</t>
  </si>
  <si>
    <t>od 2015. godine Vecla 92 m2/   2014 je prazno</t>
  </si>
  <si>
    <t>od 2015. godine Vecla/    2014 prazno</t>
  </si>
  <si>
    <t>bez naknade</t>
  </si>
  <si>
    <t>poslovni prostori koji su u bilanci i dani na korištenje s ugovorima ili bez ugovora  bez naknade</t>
  </si>
  <si>
    <t xml:space="preserve">Ministarstvo poljoprivrede </t>
  </si>
  <si>
    <t>?</t>
  </si>
  <si>
    <t>Šetalište sv.Bernardina</t>
  </si>
  <si>
    <t>tržnica</t>
  </si>
  <si>
    <t>na upravljanje Vecli</t>
  </si>
  <si>
    <t>ukupno 58  poslovni prostor koji je evidentiran i u bilanci organizacijska jedinica 3 (od toga 2 prostora/tržnica dana Vecli na upravljanje)</t>
  </si>
  <si>
    <t>isknjižiti!</t>
  </si>
  <si>
    <t>na neodređeno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</si>
</sst>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0.000"/>
    <numFmt numFmtId="171" formatCode="0.0"/>
    <numFmt numFmtId="172" formatCode="mmm/yyyy"/>
    <numFmt numFmtId="173" formatCode="#,##0.00\ &quot;kn&quot;"/>
    <numFmt numFmtId="174" formatCode="#,##0.00\ [$€-1]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34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0" xfId="0" applyFont="1" applyFill="1" applyBorder="1" applyAlignment="1">
      <alignment textRotation="68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center" textRotation="75" wrapText="1" shrinkToFit="1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vertical="top" wrapText="1"/>
    </xf>
    <xf numFmtId="0" fontId="0" fillId="19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12" borderId="10" xfId="0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34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 vertical="center" textRotation="75" wrapText="1" shrinkToFit="1"/>
    </xf>
    <xf numFmtId="0" fontId="0" fillId="19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19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12" xfId="0" applyFill="1" applyBorder="1" applyAlignment="1">
      <alignment/>
    </xf>
    <xf numFmtId="0" fontId="0" fillId="33" borderId="10" xfId="0" applyFill="1" applyBorder="1" applyAlignment="1">
      <alignment horizontal="center" wrapText="1"/>
    </xf>
    <xf numFmtId="168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41" borderId="0" xfId="0" applyFill="1" applyAlignment="1">
      <alignment/>
    </xf>
    <xf numFmtId="0" fontId="40" fillId="41" borderId="10" xfId="0" applyFont="1" applyFill="1" applyBorder="1" applyAlignment="1">
      <alignment/>
    </xf>
    <xf numFmtId="2" fontId="40" fillId="41" borderId="10" xfId="0" applyNumberFormat="1" applyFont="1" applyFill="1" applyBorder="1" applyAlignment="1">
      <alignment/>
    </xf>
    <xf numFmtId="2" fontId="40" fillId="41" borderId="0" xfId="0" applyNumberFormat="1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43" fillId="0" borderId="10" xfId="0" applyFont="1" applyBorder="1" applyAlignment="1">
      <alignment vertical="center" wrapText="1"/>
    </xf>
    <xf numFmtId="0" fontId="0" fillId="40" borderId="10" xfId="0" applyFill="1" applyBorder="1" applyAlignment="1">
      <alignment horizontal="center" vertical="center"/>
    </xf>
    <xf numFmtId="0" fontId="44" fillId="38" borderId="10" xfId="0" applyFont="1" applyFill="1" applyBorder="1" applyAlignment="1" quotePrefix="1">
      <alignment wrapText="1"/>
    </xf>
    <xf numFmtId="0" fontId="44" fillId="38" borderId="10" xfId="0" applyFont="1" applyFill="1" applyBorder="1" applyAlignment="1" quotePrefix="1">
      <alignment horizontal="center" wrapText="1"/>
    </xf>
    <xf numFmtId="0" fontId="0" fillId="40" borderId="12" xfId="0" applyFill="1" applyBorder="1" applyAlignment="1">
      <alignment/>
    </xf>
    <xf numFmtId="0" fontId="0" fillId="6" borderId="10" xfId="0" applyFill="1" applyBorder="1" applyAlignment="1">
      <alignment/>
    </xf>
    <xf numFmtId="0" fontId="44" fillId="6" borderId="10" xfId="0" applyFont="1" applyFill="1" applyBorder="1" applyAlignment="1" quotePrefix="1">
      <alignment wrapText="1"/>
    </xf>
    <xf numFmtId="0" fontId="0" fillId="6" borderId="12" xfId="0" applyFill="1" applyBorder="1" applyAlignment="1">
      <alignment/>
    </xf>
    <xf numFmtId="0" fontId="44" fillId="6" borderId="10" xfId="0" applyFont="1" applyFill="1" applyBorder="1" applyAlignment="1" quotePrefix="1">
      <alignment horizontal="center" wrapText="1"/>
    </xf>
    <xf numFmtId="0" fontId="43" fillId="35" borderId="10" xfId="0" applyFont="1" applyFill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14" xfId="0" applyBorder="1" applyAlignment="1">
      <alignment horizontal="center" vertical="center" textRotation="64" wrapText="1"/>
    </xf>
    <xf numFmtId="0" fontId="0" fillId="0" borderId="14" xfId="0" applyBorder="1" applyAlignment="1">
      <alignment textRotation="65" shrinkToFi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7" xfId="0" applyBorder="1" applyAlignment="1">
      <alignment vertical="center" textRotation="75" wrapText="1" shrinkToFit="1"/>
    </xf>
    <xf numFmtId="0" fontId="0" fillId="0" borderId="13" xfId="0" applyBorder="1" applyAlignment="1">
      <alignment vertical="center" textRotation="75" wrapText="1" shrinkToFit="1"/>
    </xf>
    <xf numFmtId="0" fontId="0" fillId="0" borderId="11" xfId="0" applyBorder="1" applyAlignment="1">
      <alignment vertical="center" textRotation="75" wrapText="1" shrinkToFit="1"/>
    </xf>
    <xf numFmtId="0" fontId="44" fillId="38" borderId="17" xfId="0" applyFont="1" applyFill="1" applyBorder="1" applyAlignment="1" quotePrefix="1">
      <alignment horizontal="center" wrapText="1"/>
    </xf>
    <xf numFmtId="0" fontId="44" fillId="38" borderId="11" xfId="0" applyFont="1" applyFill="1" applyBorder="1" applyAlignment="1" quotePrefix="1">
      <alignment horizontal="center" wrapText="1"/>
    </xf>
    <xf numFmtId="0" fontId="43" fillId="38" borderId="17" xfId="0" applyFont="1" applyFill="1" applyBorder="1" applyAlignment="1">
      <alignment horizontal="center" wrapText="1"/>
    </xf>
    <xf numFmtId="0" fontId="43" fillId="38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8" fillId="0" borderId="0" xfId="0" applyFont="1" applyBorder="1" applyAlignment="1">
      <alignment/>
    </xf>
    <xf numFmtId="14" fontId="0" fillId="0" borderId="10" xfId="0" applyNumberFormat="1" applyBorder="1" applyAlignment="1">
      <alignment wrapText="1"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 wrapText="1"/>
    </xf>
    <xf numFmtId="174" fontId="0" fillId="0" borderId="10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56"/>
  <sheetViews>
    <sheetView tabSelected="1" view="pageBreakPreview" zoomScale="80" zoomScaleNormal="70" zoomScaleSheetLayoutView="80" zoomScalePageLayoutView="0" workbookViewId="0" topLeftCell="A1">
      <selection activeCell="J4" sqref="J4"/>
    </sheetView>
  </sheetViews>
  <sheetFormatPr defaultColWidth="9.140625" defaultRowHeight="15"/>
  <cols>
    <col min="1" max="1" width="5.7109375" style="0" customWidth="1"/>
    <col min="2" max="2" width="6.7109375" style="0" customWidth="1"/>
    <col min="3" max="3" width="6.8515625" style="0" customWidth="1"/>
    <col min="4" max="4" width="30.57421875" style="0" customWidth="1"/>
    <col min="5" max="5" width="8.28125" style="0" customWidth="1"/>
    <col min="6" max="6" width="8.8515625" style="0" customWidth="1"/>
    <col min="7" max="7" width="13.7109375" style="0" customWidth="1"/>
    <col min="8" max="8" width="28.7109375" style="0" customWidth="1"/>
    <col min="9" max="9" width="5.140625" style="0" customWidth="1"/>
    <col min="10" max="10" width="29.421875" style="0" customWidth="1"/>
    <col min="12" max="12" width="3.8515625" style="0" customWidth="1"/>
    <col min="13" max="13" width="11.57421875" style="0" bestFit="1" customWidth="1"/>
    <col min="14" max="17" width="11.00390625" style="0" customWidth="1"/>
    <col min="18" max="18" width="13.00390625" style="0" customWidth="1"/>
  </cols>
  <sheetData>
    <row r="1" spans="1:10" ht="15">
      <c r="A1" s="89" t="s">
        <v>158</v>
      </c>
      <c r="B1" s="90"/>
      <c r="C1" s="90"/>
      <c r="D1" s="90"/>
      <c r="E1" s="90"/>
      <c r="F1" s="90"/>
      <c r="G1" s="90"/>
      <c r="H1" s="90"/>
      <c r="I1" s="90"/>
      <c r="J1" s="90"/>
    </row>
    <row r="2" ht="15">
      <c r="N2" s="65">
        <v>7.661471</v>
      </c>
    </row>
    <row r="3" spans="1:18" ht="43.5" customHeight="1">
      <c r="A3" s="25" t="s">
        <v>0</v>
      </c>
      <c r="B3" s="1" t="s">
        <v>1</v>
      </c>
      <c r="C3" s="1" t="s">
        <v>6</v>
      </c>
      <c r="D3" s="1" t="s">
        <v>2</v>
      </c>
      <c r="E3" s="26" t="s">
        <v>138</v>
      </c>
      <c r="F3" s="25" t="s">
        <v>137</v>
      </c>
      <c r="G3" s="1" t="s">
        <v>3</v>
      </c>
      <c r="H3" s="1" t="s">
        <v>4</v>
      </c>
      <c r="I3" s="1" t="s">
        <v>175</v>
      </c>
      <c r="J3" s="1" t="s">
        <v>5</v>
      </c>
      <c r="K3" s="1" t="s">
        <v>18</v>
      </c>
      <c r="L3" s="43"/>
      <c r="M3" s="15" t="s">
        <v>215</v>
      </c>
      <c r="N3" s="15" t="s">
        <v>216</v>
      </c>
      <c r="O3" s="56" t="s">
        <v>217</v>
      </c>
      <c r="P3" s="5" t="s">
        <v>169</v>
      </c>
      <c r="Q3" s="15" t="s">
        <v>227</v>
      </c>
      <c r="R3" s="5" t="s">
        <v>226</v>
      </c>
    </row>
    <row r="4" spans="1:18" ht="15">
      <c r="A4" s="2">
        <v>1</v>
      </c>
      <c r="B4" s="2">
        <v>13</v>
      </c>
      <c r="C4" s="3" t="s">
        <v>7</v>
      </c>
      <c r="D4" s="2" t="s">
        <v>10</v>
      </c>
      <c r="E4" s="2">
        <v>141.2</v>
      </c>
      <c r="F4" s="2">
        <v>40.44</v>
      </c>
      <c r="G4" s="2" t="s">
        <v>9</v>
      </c>
      <c r="H4" s="2" t="s">
        <v>8</v>
      </c>
      <c r="I4" s="2"/>
      <c r="J4" s="2" t="s">
        <v>11</v>
      </c>
      <c r="K4" s="2" t="s">
        <v>7</v>
      </c>
      <c r="L4" s="43"/>
      <c r="M4" s="5">
        <v>1050</v>
      </c>
      <c r="N4" s="66">
        <f>M4*N2</f>
        <v>8044.54455</v>
      </c>
      <c r="O4" s="66">
        <f>N4*0.25</f>
        <v>2011.1361375</v>
      </c>
      <c r="P4" s="66">
        <f>N4+O4</f>
        <v>10055.6806875</v>
      </c>
      <c r="Q4" s="71">
        <v>40862</v>
      </c>
      <c r="R4" s="71">
        <v>42689</v>
      </c>
    </row>
    <row r="5" spans="1:18" ht="15">
      <c r="A5" s="2">
        <f>A4+1</f>
        <v>2</v>
      </c>
      <c r="B5" s="2">
        <v>37</v>
      </c>
      <c r="C5" s="2" t="s">
        <v>7</v>
      </c>
      <c r="D5" s="2" t="s">
        <v>12</v>
      </c>
      <c r="E5" s="2">
        <v>67.41</v>
      </c>
      <c r="F5" s="2">
        <v>68.51</v>
      </c>
      <c r="G5" s="2" t="s">
        <v>13</v>
      </c>
      <c r="H5" s="2" t="s">
        <v>176</v>
      </c>
      <c r="I5" s="2"/>
      <c r="J5" s="2" t="s">
        <v>142</v>
      </c>
      <c r="K5" s="2" t="s">
        <v>7</v>
      </c>
      <c r="L5" s="44"/>
      <c r="M5" s="5">
        <v>1892</v>
      </c>
      <c r="N5" s="66">
        <f>M5*N2</f>
        <v>14495.503132</v>
      </c>
      <c r="O5" s="66">
        <f aca="true" t="shared" si="0" ref="O5:O52">N5*0.25</f>
        <v>3623.875783</v>
      </c>
      <c r="P5" s="66">
        <f aca="true" t="shared" si="1" ref="P5:P52">N5+O5</f>
        <v>18119.378915</v>
      </c>
      <c r="Q5" s="71">
        <v>41913</v>
      </c>
      <c r="R5" s="71">
        <v>43739</v>
      </c>
    </row>
    <row r="6" spans="1:18" ht="15">
      <c r="A6" s="2">
        <f aca="true" t="shared" si="2" ref="A6:A40">A5+1</f>
        <v>3</v>
      </c>
      <c r="B6" s="2">
        <v>356</v>
      </c>
      <c r="C6" s="2" t="s">
        <v>7</v>
      </c>
      <c r="D6" s="2" t="s">
        <v>19</v>
      </c>
      <c r="E6" s="2">
        <v>10.27</v>
      </c>
      <c r="F6" s="2">
        <v>10.27</v>
      </c>
      <c r="G6" s="2" t="s">
        <v>9</v>
      </c>
      <c r="H6" s="2" t="s">
        <v>33</v>
      </c>
      <c r="I6" s="2"/>
      <c r="J6" s="2" t="s">
        <v>140</v>
      </c>
      <c r="K6" s="2" t="s">
        <v>7</v>
      </c>
      <c r="L6" s="45" t="s">
        <v>139</v>
      </c>
      <c r="M6" s="5">
        <v>250</v>
      </c>
      <c r="N6" s="66">
        <f>M6*N2</f>
        <v>1915.36775</v>
      </c>
      <c r="O6" s="66">
        <f t="shared" si="0"/>
        <v>478.8419375</v>
      </c>
      <c r="P6" s="66">
        <f t="shared" si="1"/>
        <v>2394.2096874999997</v>
      </c>
      <c r="Q6" s="71">
        <v>41030</v>
      </c>
      <c r="R6" s="71">
        <v>42856</v>
      </c>
    </row>
    <row r="7" spans="1:18" ht="15">
      <c r="A7" s="2">
        <v>3</v>
      </c>
      <c r="B7" s="2">
        <v>356</v>
      </c>
      <c r="C7" s="2" t="s">
        <v>7</v>
      </c>
      <c r="D7" s="2" t="s">
        <v>19</v>
      </c>
      <c r="E7" s="2">
        <v>8.34</v>
      </c>
      <c r="F7" s="2">
        <v>8.34</v>
      </c>
      <c r="G7" s="2" t="s">
        <v>9</v>
      </c>
      <c r="H7" s="2" t="s">
        <v>84</v>
      </c>
      <c r="I7" s="2"/>
      <c r="J7" s="2" t="s">
        <v>140</v>
      </c>
      <c r="K7" s="2" t="s">
        <v>7</v>
      </c>
      <c r="L7" s="45" t="s">
        <v>139</v>
      </c>
      <c r="M7" s="5">
        <v>250</v>
      </c>
      <c r="N7" s="66">
        <f>M7*N2</f>
        <v>1915.36775</v>
      </c>
      <c r="O7" s="66">
        <f t="shared" si="0"/>
        <v>478.8419375</v>
      </c>
      <c r="P7" s="66">
        <f t="shared" si="1"/>
        <v>2394.2096874999997</v>
      </c>
      <c r="Q7" s="71">
        <v>41030</v>
      </c>
      <c r="R7" s="71">
        <v>42856</v>
      </c>
    </row>
    <row r="8" spans="1:18" ht="15">
      <c r="A8" s="2">
        <v>3</v>
      </c>
      <c r="B8" s="2">
        <v>356</v>
      </c>
      <c r="C8" s="2" t="s">
        <v>7</v>
      </c>
      <c r="D8" s="2" t="s">
        <v>19</v>
      </c>
      <c r="E8" s="2">
        <v>6.37</v>
      </c>
      <c r="F8" s="2">
        <v>6.37</v>
      </c>
      <c r="G8" s="2" t="s">
        <v>9</v>
      </c>
      <c r="H8" s="2" t="s">
        <v>84</v>
      </c>
      <c r="I8" s="2"/>
      <c r="J8" s="2" t="s">
        <v>140</v>
      </c>
      <c r="K8" s="2" t="s">
        <v>7</v>
      </c>
      <c r="L8" s="45" t="s">
        <v>139</v>
      </c>
      <c r="M8" s="5">
        <v>250</v>
      </c>
      <c r="N8" s="66">
        <f>M8*N2</f>
        <v>1915.36775</v>
      </c>
      <c r="O8" s="66">
        <f t="shared" si="0"/>
        <v>478.8419375</v>
      </c>
      <c r="P8" s="66">
        <f t="shared" si="1"/>
        <v>2394.2096874999997</v>
      </c>
      <c r="Q8" s="71">
        <v>40179</v>
      </c>
      <c r="R8" s="71">
        <v>42007</v>
      </c>
    </row>
    <row r="9" spans="1:18" ht="15">
      <c r="A9" s="10">
        <f>A7+1</f>
        <v>4</v>
      </c>
      <c r="B9" s="10">
        <v>52</v>
      </c>
      <c r="C9" s="10" t="s">
        <v>7</v>
      </c>
      <c r="D9" s="10" t="s">
        <v>24</v>
      </c>
      <c r="E9" s="10"/>
      <c r="F9" s="10"/>
      <c r="G9" s="10" t="s">
        <v>25</v>
      </c>
      <c r="H9" s="10" t="s">
        <v>229</v>
      </c>
      <c r="I9" s="10"/>
      <c r="J9" s="10" t="s">
        <v>233</v>
      </c>
      <c r="K9" s="10" t="s">
        <v>7</v>
      </c>
      <c r="L9" s="43"/>
      <c r="M9" s="5"/>
      <c r="N9" s="66">
        <f>M9*N2</f>
        <v>0</v>
      </c>
      <c r="O9" s="66">
        <f t="shared" si="0"/>
        <v>0</v>
      </c>
      <c r="P9" s="66">
        <f t="shared" si="1"/>
        <v>0</v>
      </c>
      <c r="Q9" s="71"/>
      <c r="R9" s="71"/>
    </row>
    <row r="10" spans="1:18" ht="15">
      <c r="A10" s="2">
        <f t="shared" si="2"/>
        <v>5</v>
      </c>
      <c r="B10" s="2">
        <v>26</v>
      </c>
      <c r="C10" s="2" t="s">
        <v>7</v>
      </c>
      <c r="D10" s="2" t="s">
        <v>27</v>
      </c>
      <c r="E10" s="2">
        <v>29</v>
      </c>
      <c r="F10" s="2">
        <v>29</v>
      </c>
      <c r="G10" s="2" t="s">
        <v>9</v>
      </c>
      <c r="H10" s="2" t="s">
        <v>28</v>
      </c>
      <c r="I10" s="2"/>
      <c r="J10" s="2"/>
      <c r="K10" s="2" t="s">
        <v>7</v>
      </c>
      <c r="L10" s="45" t="s">
        <v>139</v>
      </c>
      <c r="M10" s="5">
        <v>365</v>
      </c>
      <c r="N10" s="66">
        <f>M10*N2</f>
        <v>2796.4369149999998</v>
      </c>
      <c r="O10" s="66">
        <f t="shared" si="0"/>
        <v>699.1092287499999</v>
      </c>
      <c r="P10" s="66">
        <f t="shared" si="1"/>
        <v>3495.54614375</v>
      </c>
      <c r="Q10" s="71">
        <v>41214</v>
      </c>
      <c r="R10" s="71">
        <v>42289</v>
      </c>
    </row>
    <row r="11" spans="1:18" ht="15">
      <c r="A11" s="2">
        <f t="shared" si="2"/>
        <v>6</v>
      </c>
      <c r="B11" s="2">
        <v>27</v>
      </c>
      <c r="C11" s="2" t="s">
        <v>7</v>
      </c>
      <c r="D11" s="2" t="s">
        <v>34</v>
      </c>
      <c r="E11" s="2">
        <v>12.7</v>
      </c>
      <c r="F11" s="2">
        <v>12.7</v>
      </c>
      <c r="G11" s="2" t="s">
        <v>9</v>
      </c>
      <c r="H11" s="2" t="s">
        <v>214</v>
      </c>
      <c r="I11" s="2"/>
      <c r="J11" s="2"/>
      <c r="K11" s="2" t="s">
        <v>7</v>
      </c>
      <c r="L11" s="45" t="s">
        <v>139</v>
      </c>
      <c r="M11" s="5">
        <v>180</v>
      </c>
      <c r="N11" s="66">
        <f>M11*N2</f>
        <v>1379.06478</v>
      </c>
      <c r="O11" s="66">
        <f t="shared" si="0"/>
        <v>344.766195</v>
      </c>
      <c r="P11" s="66">
        <f t="shared" si="1"/>
        <v>1723.8309749999999</v>
      </c>
      <c r="Q11" s="71">
        <v>41334</v>
      </c>
      <c r="R11" s="71">
        <v>43020</v>
      </c>
    </row>
    <row r="12" spans="1:18" ht="15">
      <c r="A12" s="2">
        <f t="shared" si="2"/>
        <v>7</v>
      </c>
      <c r="B12" s="2">
        <v>28</v>
      </c>
      <c r="C12" s="2" t="s">
        <v>7</v>
      </c>
      <c r="D12" s="2" t="s">
        <v>36</v>
      </c>
      <c r="E12" s="2">
        <v>5</v>
      </c>
      <c r="F12" s="2">
        <v>5</v>
      </c>
      <c r="G12" s="2" t="s">
        <v>9</v>
      </c>
      <c r="H12" s="2" t="s">
        <v>37</v>
      </c>
      <c r="I12" s="2"/>
      <c r="J12" s="2"/>
      <c r="K12" s="2" t="s">
        <v>7</v>
      </c>
      <c r="L12" s="45" t="s">
        <v>139</v>
      </c>
      <c r="M12" s="5">
        <v>55</v>
      </c>
      <c r="N12" s="66">
        <f>M12*N2</f>
        <v>421.380905</v>
      </c>
      <c r="O12" s="66">
        <f t="shared" si="0"/>
        <v>105.34522625</v>
      </c>
      <c r="P12" s="66">
        <f t="shared" si="1"/>
        <v>526.72613125</v>
      </c>
      <c r="Q12" s="71">
        <v>41214</v>
      </c>
      <c r="R12" s="71">
        <v>43020</v>
      </c>
    </row>
    <row r="13" spans="1:18" ht="25.5" customHeight="1">
      <c r="A13" s="61">
        <f>A12+1</f>
        <v>8</v>
      </c>
      <c r="B13" s="61">
        <v>15</v>
      </c>
      <c r="C13" s="61" t="s">
        <v>7</v>
      </c>
      <c r="D13" s="61" t="s">
        <v>39</v>
      </c>
      <c r="E13" s="61">
        <v>65.8</v>
      </c>
      <c r="F13" s="61">
        <v>65.8</v>
      </c>
      <c r="G13" s="61" t="s">
        <v>31</v>
      </c>
      <c r="H13" s="61" t="s">
        <v>151</v>
      </c>
      <c r="I13" s="61"/>
      <c r="J13" s="62" t="s">
        <v>224</v>
      </c>
      <c r="K13" s="61" t="s">
        <v>7</v>
      </c>
      <c r="L13" s="63" t="s">
        <v>139</v>
      </c>
      <c r="M13" s="61"/>
      <c r="N13" s="66">
        <f>M13*N2</f>
        <v>0</v>
      </c>
      <c r="O13" s="66">
        <f t="shared" si="0"/>
        <v>0</v>
      </c>
      <c r="P13" s="66">
        <f t="shared" si="1"/>
        <v>0</v>
      </c>
      <c r="Q13" s="71"/>
      <c r="R13" s="71" t="s">
        <v>261</v>
      </c>
    </row>
    <row r="14" spans="1:18" ht="15">
      <c r="A14" s="2">
        <f t="shared" si="2"/>
        <v>9</v>
      </c>
      <c r="B14" s="2">
        <v>31</v>
      </c>
      <c r="C14" s="2" t="s">
        <v>7</v>
      </c>
      <c r="D14" s="2" t="s">
        <v>40</v>
      </c>
      <c r="E14" s="2">
        <v>39.5</v>
      </c>
      <c r="F14" s="2">
        <v>39.5</v>
      </c>
      <c r="G14" s="2" t="s">
        <v>41</v>
      </c>
      <c r="H14" s="2" t="s">
        <v>42</v>
      </c>
      <c r="I14" s="2"/>
      <c r="J14" s="2"/>
      <c r="K14" s="2" t="s">
        <v>7</v>
      </c>
      <c r="L14" s="45" t="s">
        <v>139</v>
      </c>
      <c r="M14" s="5">
        <v>304.15</v>
      </c>
      <c r="N14" s="66">
        <f>M14*N2</f>
        <v>2330.2364046499997</v>
      </c>
      <c r="O14" s="66">
        <f t="shared" si="0"/>
        <v>582.5591011624999</v>
      </c>
      <c r="P14" s="66">
        <f t="shared" si="1"/>
        <v>2912.7955058125</v>
      </c>
      <c r="Q14" s="71">
        <v>41214</v>
      </c>
      <c r="R14" s="71">
        <v>43020</v>
      </c>
    </row>
    <row r="15" spans="1:18" ht="15">
      <c r="A15" s="2">
        <f t="shared" si="2"/>
        <v>10</v>
      </c>
      <c r="B15" s="2">
        <v>19</v>
      </c>
      <c r="C15" s="2" t="s">
        <v>7</v>
      </c>
      <c r="D15" s="2" t="s">
        <v>43</v>
      </c>
      <c r="E15" s="2">
        <v>80</v>
      </c>
      <c r="F15" s="2">
        <v>80</v>
      </c>
      <c r="G15" s="2" t="s">
        <v>44</v>
      </c>
      <c r="H15" s="2" t="s">
        <v>45</v>
      </c>
      <c r="I15" s="2"/>
      <c r="J15" s="2"/>
      <c r="K15" s="2" t="s">
        <v>7</v>
      </c>
      <c r="L15" s="45" t="s">
        <v>139</v>
      </c>
      <c r="M15" s="5">
        <v>792</v>
      </c>
      <c r="N15" s="66">
        <f>M15*N2</f>
        <v>6067.885032</v>
      </c>
      <c r="O15" s="66">
        <f t="shared" si="0"/>
        <v>1516.971258</v>
      </c>
      <c r="P15" s="66">
        <f t="shared" si="1"/>
        <v>7584.85629</v>
      </c>
      <c r="Q15" s="71">
        <v>41214</v>
      </c>
      <c r="R15" s="71">
        <v>43020</v>
      </c>
    </row>
    <row r="16" spans="1:18" ht="15">
      <c r="A16" s="2">
        <f t="shared" si="2"/>
        <v>11</v>
      </c>
      <c r="B16" s="2">
        <v>21</v>
      </c>
      <c r="C16" s="2" t="s">
        <v>7</v>
      </c>
      <c r="D16" s="2" t="s">
        <v>46</v>
      </c>
      <c r="E16" s="2">
        <v>24.9</v>
      </c>
      <c r="F16" s="2">
        <v>24.9</v>
      </c>
      <c r="G16" s="2" t="s">
        <v>16</v>
      </c>
      <c r="H16" s="2" t="s">
        <v>47</v>
      </c>
      <c r="I16" s="2"/>
      <c r="J16" s="2"/>
      <c r="K16" s="2" t="s">
        <v>7</v>
      </c>
      <c r="L16" s="45" t="s">
        <v>139</v>
      </c>
      <c r="M16" s="5">
        <v>136.95</v>
      </c>
      <c r="N16" s="66">
        <f>M16*N2</f>
        <v>1049.23845345</v>
      </c>
      <c r="O16" s="66">
        <f t="shared" si="0"/>
        <v>262.3096133625</v>
      </c>
      <c r="P16" s="66">
        <f t="shared" si="1"/>
        <v>1311.5480668124999</v>
      </c>
      <c r="Q16" s="71">
        <v>41214</v>
      </c>
      <c r="R16" s="71">
        <v>43020</v>
      </c>
    </row>
    <row r="17" spans="1:18" ht="15">
      <c r="A17" s="2">
        <f t="shared" si="2"/>
        <v>12</v>
      </c>
      <c r="B17" s="2">
        <v>22</v>
      </c>
      <c r="C17" s="2" t="s">
        <v>7</v>
      </c>
      <c r="D17" s="2" t="s">
        <v>48</v>
      </c>
      <c r="E17" s="2">
        <v>40.9</v>
      </c>
      <c r="F17" s="2">
        <v>40.9</v>
      </c>
      <c r="G17" s="2" t="s">
        <v>16</v>
      </c>
      <c r="H17" s="2" t="s">
        <v>49</v>
      </c>
      <c r="I17" s="2"/>
      <c r="J17" s="2"/>
      <c r="K17" s="2" t="s">
        <v>7</v>
      </c>
      <c r="L17" s="45" t="s">
        <v>139</v>
      </c>
      <c r="M17" s="5">
        <v>224.95</v>
      </c>
      <c r="N17" s="66">
        <f>M17*N2</f>
        <v>1723.4479014499998</v>
      </c>
      <c r="O17" s="66">
        <f t="shared" si="0"/>
        <v>430.86197536249995</v>
      </c>
      <c r="P17" s="66">
        <f t="shared" si="1"/>
        <v>2154.3098768124996</v>
      </c>
      <c r="Q17" s="71">
        <v>41214</v>
      </c>
      <c r="R17" s="71">
        <v>43020</v>
      </c>
    </row>
    <row r="18" spans="1:18" ht="15">
      <c r="A18" s="2">
        <f t="shared" si="2"/>
        <v>13</v>
      </c>
      <c r="B18" s="2">
        <v>25</v>
      </c>
      <c r="C18" s="2" t="s">
        <v>7</v>
      </c>
      <c r="D18" s="2" t="s">
        <v>53</v>
      </c>
      <c r="E18" s="2">
        <v>33</v>
      </c>
      <c r="F18" s="2">
        <v>33</v>
      </c>
      <c r="G18" s="2" t="s">
        <v>16</v>
      </c>
      <c r="H18" s="2" t="s">
        <v>219</v>
      </c>
      <c r="I18" s="2"/>
      <c r="J18" s="2"/>
      <c r="K18" s="2" t="s">
        <v>7</v>
      </c>
      <c r="L18" s="45" t="s">
        <v>139</v>
      </c>
      <c r="M18" s="5">
        <v>167</v>
      </c>
      <c r="N18" s="66">
        <f>M18*N2</f>
        <v>1279.465657</v>
      </c>
      <c r="O18" s="66">
        <f t="shared" si="0"/>
        <v>319.86641425</v>
      </c>
      <c r="P18" s="66">
        <f t="shared" si="1"/>
        <v>1599.33207125</v>
      </c>
      <c r="Q18" s="71">
        <v>41760</v>
      </c>
      <c r="R18" s="71">
        <v>43020</v>
      </c>
    </row>
    <row r="19" spans="1:18" ht="15">
      <c r="A19" s="2">
        <f t="shared" si="2"/>
        <v>14</v>
      </c>
      <c r="B19" s="2">
        <v>35</v>
      </c>
      <c r="C19" s="2" t="s">
        <v>7</v>
      </c>
      <c r="D19" s="2" t="s">
        <v>56</v>
      </c>
      <c r="E19" s="2">
        <v>30</v>
      </c>
      <c r="F19" s="2">
        <v>28.29</v>
      </c>
      <c r="G19" s="2" t="s">
        <v>9</v>
      </c>
      <c r="H19" s="2" t="s">
        <v>57</v>
      </c>
      <c r="I19" s="2"/>
      <c r="J19" s="2"/>
      <c r="K19" s="2" t="s">
        <v>7</v>
      </c>
      <c r="L19" s="44"/>
      <c r="M19" s="5">
        <v>357</v>
      </c>
      <c r="N19" s="66">
        <f>M19*N2</f>
        <v>2735.1451469999997</v>
      </c>
      <c r="O19" s="66">
        <f t="shared" si="0"/>
        <v>683.7862867499999</v>
      </c>
      <c r="P19" s="66">
        <f t="shared" si="1"/>
        <v>3418.9314337499995</v>
      </c>
      <c r="Q19" s="71">
        <v>41365</v>
      </c>
      <c r="R19" s="71">
        <v>43191</v>
      </c>
    </row>
    <row r="20" spans="1:18" ht="15">
      <c r="A20" s="2">
        <f t="shared" si="2"/>
        <v>15</v>
      </c>
      <c r="B20" s="2">
        <v>33</v>
      </c>
      <c r="C20" s="2" t="s">
        <v>7</v>
      </c>
      <c r="D20" s="2" t="s">
        <v>58</v>
      </c>
      <c r="E20" s="2">
        <v>86.4</v>
      </c>
      <c r="F20" s="2">
        <v>78.7</v>
      </c>
      <c r="G20" s="2" t="s">
        <v>9</v>
      </c>
      <c r="H20" s="2" t="s">
        <v>59</v>
      </c>
      <c r="I20" s="2"/>
      <c r="J20" s="2"/>
      <c r="K20" s="2" t="s">
        <v>7</v>
      </c>
      <c r="L20" s="44"/>
      <c r="M20" s="5">
        <v>640.5</v>
      </c>
      <c r="N20" s="66">
        <f>M20*N2</f>
        <v>4907.1721755</v>
      </c>
      <c r="O20" s="66">
        <f t="shared" si="0"/>
        <v>1226.793043875</v>
      </c>
      <c r="P20" s="66">
        <f t="shared" si="1"/>
        <v>6133.965219375</v>
      </c>
      <c r="Q20" s="71">
        <v>41395</v>
      </c>
      <c r="R20" s="71">
        <v>43221</v>
      </c>
    </row>
    <row r="21" spans="1:18" ht="15">
      <c r="A21" s="2">
        <f t="shared" si="2"/>
        <v>16</v>
      </c>
      <c r="B21" s="2">
        <v>62</v>
      </c>
      <c r="C21" s="2" t="s">
        <v>7</v>
      </c>
      <c r="D21" s="2" t="s">
        <v>62</v>
      </c>
      <c r="E21" s="2">
        <v>46.8</v>
      </c>
      <c r="F21" s="2">
        <v>46.8</v>
      </c>
      <c r="G21" s="2" t="s">
        <v>31</v>
      </c>
      <c r="H21" s="2" t="s">
        <v>63</v>
      </c>
      <c r="I21" s="2"/>
      <c r="J21" s="2"/>
      <c r="K21" s="2" t="s">
        <v>7</v>
      </c>
      <c r="L21" s="45" t="s">
        <v>139</v>
      </c>
      <c r="M21" s="5">
        <v>910</v>
      </c>
      <c r="N21" s="66">
        <f>M21*N2</f>
        <v>6971.93861</v>
      </c>
      <c r="O21" s="66">
        <f t="shared" si="0"/>
        <v>1742.9846525</v>
      </c>
      <c r="P21" s="66">
        <f t="shared" si="1"/>
        <v>8714.9232625</v>
      </c>
      <c r="Q21" s="71">
        <v>41456</v>
      </c>
      <c r="R21" s="71">
        <v>43290</v>
      </c>
    </row>
    <row r="22" spans="1:18" ht="15">
      <c r="A22" s="2">
        <f t="shared" si="2"/>
        <v>17</v>
      </c>
      <c r="B22" s="2">
        <v>4</v>
      </c>
      <c r="C22" s="2" t="s">
        <v>7</v>
      </c>
      <c r="D22" s="2" t="s">
        <v>64</v>
      </c>
      <c r="E22" s="2">
        <v>30</v>
      </c>
      <c r="F22" s="2">
        <v>30</v>
      </c>
      <c r="G22" s="2" t="s">
        <v>9</v>
      </c>
      <c r="H22" s="2" t="s">
        <v>218</v>
      </c>
      <c r="I22" s="2"/>
      <c r="J22" s="2" t="s">
        <v>230</v>
      </c>
      <c r="K22" s="2" t="s">
        <v>7</v>
      </c>
      <c r="L22" s="2" t="s">
        <v>139</v>
      </c>
      <c r="M22" s="54">
        <v>297</v>
      </c>
      <c r="N22" s="66">
        <f>M22*N2</f>
        <v>2275.456887</v>
      </c>
      <c r="O22" s="66">
        <f t="shared" si="0"/>
        <v>568.86422175</v>
      </c>
      <c r="P22" s="66">
        <f t="shared" si="1"/>
        <v>2844.32110875</v>
      </c>
      <c r="Q22" s="71">
        <v>41579</v>
      </c>
      <c r="R22" s="71">
        <v>42685</v>
      </c>
    </row>
    <row r="23" spans="1:189" s="50" customFormat="1" ht="15">
      <c r="A23" s="2">
        <f t="shared" si="2"/>
        <v>18</v>
      </c>
      <c r="B23" s="2">
        <v>17</v>
      </c>
      <c r="C23" s="2" t="s">
        <v>7</v>
      </c>
      <c r="D23" s="2" t="s">
        <v>72</v>
      </c>
      <c r="E23" s="2">
        <v>12</v>
      </c>
      <c r="F23" s="2">
        <v>12</v>
      </c>
      <c r="G23" s="2" t="s">
        <v>9</v>
      </c>
      <c r="H23" s="2" t="s">
        <v>73</v>
      </c>
      <c r="I23" s="2"/>
      <c r="J23" s="2"/>
      <c r="K23" s="2" t="s">
        <v>7</v>
      </c>
      <c r="L23" s="45" t="s">
        <v>139</v>
      </c>
      <c r="M23" s="54">
        <v>119</v>
      </c>
      <c r="N23" s="66">
        <f>M23*N2</f>
        <v>911.7150489999999</v>
      </c>
      <c r="O23" s="66">
        <f t="shared" si="0"/>
        <v>227.92876224999998</v>
      </c>
      <c r="P23" s="66">
        <f t="shared" si="1"/>
        <v>1139.64381125</v>
      </c>
      <c r="Q23" s="71">
        <v>41699</v>
      </c>
      <c r="R23" s="71">
        <v>43525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</row>
    <row r="24" spans="1:18" ht="15">
      <c r="A24" s="2">
        <f t="shared" si="2"/>
        <v>19</v>
      </c>
      <c r="B24" s="2">
        <v>49</v>
      </c>
      <c r="C24" s="2" t="s">
        <v>7</v>
      </c>
      <c r="D24" s="2" t="s">
        <v>24</v>
      </c>
      <c r="E24" s="2">
        <v>57</v>
      </c>
      <c r="F24" s="2">
        <v>57</v>
      </c>
      <c r="G24" s="2" t="s">
        <v>16</v>
      </c>
      <c r="H24" s="2" t="s">
        <v>74</v>
      </c>
      <c r="I24" s="2"/>
      <c r="J24" s="2"/>
      <c r="K24" s="2" t="s">
        <v>7</v>
      </c>
      <c r="L24" s="44"/>
      <c r="M24" s="54">
        <v>314</v>
      </c>
      <c r="N24" s="66">
        <f>M24*N2</f>
        <v>2405.701894</v>
      </c>
      <c r="O24" s="66">
        <f t="shared" si="0"/>
        <v>601.4254735</v>
      </c>
      <c r="P24" s="66">
        <f t="shared" si="1"/>
        <v>3007.1273674999998</v>
      </c>
      <c r="Q24" s="71">
        <v>41730</v>
      </c>
      <c r="R24" s="71">
        <v>43556</v>
      </c>
    </row>
    <row r="25" spans="1:18" ht="25.5" customHeight="1">
      <c r="A25" s="78">
        <f t="shared" si="2"/>
        <v>20</v>
      </c>
      <c r="B25" s="78">
        <v>57</v>
      </c>
      <c r="C25" s="78" t="s">
        <v>7</v>
      </c>
      <c r="D25" s="78" t="s">
        <v>245</v>
      </c>
      <c r="E25" s="78">
        <v>0</v>
      </c>
      <c r="F25" s="78">
        <v>0</v>
      </c>
      <c r="G25" s="78" t="s">
        <v>16</v>
      </c>
      <c r="H25" s="78" t="s">
        <v>86</v>
      </c>
      <c r="I25" s="78"/>
      <c r="J25" s="79" t="s">
        <v>252</v>
      </c>
      <c r="K25" s="78" t="s">
        <v>7</v>
      </c>
      <c r="L25" s="80"/>
      <c r="M25" s="54"/>
      <c r="N25" s="66">
        <f>M25*N2</f>
        <v>0</v>
      </c>
      <c r="O25" s="66">
        <f t="shared" si="0"/>
        <v>0</v>
      </c>
      <c r="P25" s="66">
        <f t="shared" si="1"/>
        <v>0</v>
      </c>
      <c r="Q25" s="71"/>
      <c r="R25" s="71"/>
    </row>
    <row r="26" spans="1:18" ht="15">
      <c r="A26" s="78">
        <f t="shared" si="2"/>
        <v>21</v>
      </c>
      <c r="B26" s="78">
        <v>58</v>
      </c>
      <c r="C26" s="78" t="s">
        <v>7</v>
      </c>
      <c r="D26" s="78" t="s">
        <v>246</v>
      </c>
      <c r="E26" s="78">
        <v>0</v>
      </c>
      <c r="F26" s="78">
        <v>0</v>
      </c>
      <c r="G26" s="78" t="s">
        <v>16</v>
      </c>
      <c r="H26" s="78" t="s">
        <v>242</v>
      </c>
      <c r="I26" s="78"/>
      <c r="J26" s="81" t="s">
        <v>253</v>
      </c>
      <c r="K26" s="78" t="s">
        <v>23</v>
      </c>
      <c r="L26" s="80"/>
      <c r="M26" s="54"/>
      <c r="N26" s="66">
        <f>M26*N2</f>
        <v>0</v>
      </c>
      <c r="O26" s="66">
        <f t="shared" si="0"/>
        <v>0</v>
      </c>
      <c r="P26" s="66">
        <f t="shared" si="1"/>
        <v>0</v>
      </c>
      <c r="Q26" s="71"/>
      <c r="R26" s="71"/>
    </row>
    <row r="27" spans="1:189" s="50" customFormat="1" ht="37.5" customHeight="1">
      <c r="A27" s="48">
        <f t="shared" si="2"/>
        <v>22</v>
      </c>
      <c r="B27" s="48">
        <v>59</v>
      </c>
      <c r="C27" s="48" t="s">
        <v>7</v>
      </c>
      <c r="D27" s="48" t="s">
        <v>75</v>
      </c>
      <c r="E27" s="48">
        <v>18.9</v>
      </c>
      <c r="F27" s="48"/>
      <c r="G27" s="48" t="s">
        <v>16</v>
      </c>
      <c r="H27" s="48" t="s">
        <v>241</v>
      </c>
      <c r="I27" s="48"/>
      <c r="J27" s="96" t="s">
        <v>244</v>
      </c>
      <c r="K27" s="98" t="s">
        <v>243</v>
      </c>
      <c r="L27" s="49"/>
      <c r="M27" s="54"/>
      <c r="N27" s="66">
        <f>M27*N2</f>
        <v>0</v>
      </c>
      <c r="O27" s="66">
        <f t="shared" si="0"/>
        <v>0</v>
      </c>
      <c r="P27" s="66">
        <f t="shared" si="1"/>
        <v>0</v>
      </c>
      <c r="Q27" s="71"/>
      <c r="R27" s="71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</row>
    <row r="28" spans="1:189" s="50" customFormat="1" ht="15">
      <c r="A28" s="48">
        <f t="shared" si="2"/>
        <v>23</v>
      </c>
      <c r="B28" s="48">
        <v>60</v>
      </c>
      <c r="C28" s="48" t="s">
        <v>7</v>
      </c>
      <c r="D28" s="48" t="s">
        <v>75</v>
      </c>
      <c r="E28" s="48">
        <v>17.8</v>
      </c>
      <c r="F28" s="48"/>
      <c r="G28" s="48" t="s">
        <v>16</v>
      </c>
      <c r="H28" s="48" t="s">
        <v>241</v>
      </c>
      <c r="I28" s="48"/>
      <c r="J28" s="97"/>
      <c r="K28" s="99"/>
      <c r="L28" s="49"/>
      <c r="M28" s="54"/>
      <c r="N28" s="66">
        <f>M28*N2</f>
        <v>0</v>
      </c>
      <c r="O28" s="66">
        <f t="shared" si="0"/>
        <v>0</v>
      </c>
      <c r="P28" s="66">
        <f t="shared" si="1"/>
        <v>0</v>
      </c>
      <c r="Q28" s="71"/>
      <c r="R28" s="71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50" customFormat="1" ht="15">
      <c r="A29" s="2">
        <f t="shared" si="2"/>
        <v>24</v>
      </c>
      <c r="B29" s="2">
        <v>18</v>
      </c>
      <c r="C29" s="2" t="s">
        <v>7</v>
      </c>
      <c r="D29" s="2" t="s">
        <v>78</v>
      </c>
      <c r="E29" s="2">
        <v>24</v>
      </c>
      <c r="F29" s="2">
        <v>24</v>
      </c>
      <c r="G29" s="2" t="s">
        <v>9</v>
      </c>
      <c r="H29" s="2" t="s">
        <v>179</v>
      </c>
      <c r="I29" s="2"/>
      <c r="J29" s="2"/>
      <c r="K29" s="2" t="s">
        <v>7</v>
      </c>
      <c r="L29" s="45" t="s">
        <v>139</v>
      </c>
      <c r="M29" s="54">
        <v>856</v>
      </c>
      <c r="N29" s="66">
        <f>M29*N2</f>
        <v>6558.219176</v>
      </c>
      <c r="O29" s="66">
        <f t="shared" si="0"/>
        <v>1639.554794</v>
      </c>
      <c r="P29" s="66">
        <f t="shared" si="1"/>
        <v>8197.77397</v>
      </c>
      <c r="Q29" s="71">
        <v>41760</v>
      </c>
      <c r="R29" s="71">
        <v>43556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50" customFormat="1" ht="18" customHeight="1">
      <c r="A30" s="2">
        <f>A29+1</f>
        <v>25</v>
      </c>
      <c r="B30" s="2">
        <v>221</v>
      </c>
      <c r="C30" s="2" t="s">
        <v>21</v>
      </c>
      <c r="D30" s="2" t="s">
        <v>153</v>
      </c>
      <c r="E30" s="2"/>
      <c r="F30" s="2">
        <v>80</v>
      </c>
      <c r="G30" s="2" t="s">
        <v>31</v>
      </c>
      <c r="H30" s="2" t="s">
        <v>80</v>
      </c>
      <c r="I30" s="2"/>
      <c r="J30" s="64" t="s">
        <v>231</v>
      </c>
      <c r="K30" s="2" t="s">
        <v>7</v>
      </c>
      <c r="L30" s="44"/>
      <c r="M30" s="5">
        <v>264</v>
      </c>
      <c r="N30" s="66">
        <f>M30*N2</f>
        <v>2022.628344</v>
      </c>
      <c r="O30" s="66">
        <f t="shared" si="0"/>
        <v>505.657086</v>
      </c>
      <c r="P30" s="66">
        <f t="shared" si="1"/>
        <v>2528.28543</v>
      </c>
      <c r="Q30" s="71">
        <v>41821</v>
      </c>
      <c r="R30" s="71">
        <v>43647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" ht="15">
      <c r="A31" s="2">
        <f t="shared" si="2"/>
        <v>26</v>
      </c>
      <c r="B31" s="2">
        <v>61</v>
      </c>
      <c r="C31" s="2" t="s">
        <v>7</v>
      </c>
      <c r="D31" s="2" t="s">
        <v>82</v>
      </c>
      <c r="E31" s="2">
        <v>18</v>
      </c>
      <c r="F31" s="2">
        <v>18</v>
      </c>
      <c r="G31" s="2" t="s">
        <v>31</v>
      </c>
      <c r="H31" s="2" t="s">
        <v>83</v>
      </c>
      <c r="I31" s="2"/>
      <c r="J31" s="2"/>
      <c r="K31" s="2" t="s">
        <v>7</v>
      </c>
      <c r="L31" s="45" t="s">
        <v>139</v>
      </c>
      <c r="M31" s="5">
        <v>238</v>
      </c>
      <c r="N31" s="66">
        <f>M31*N2</f>
        <v>1823.4300979999998</v>
      </c>
      <c r="O31" s="66">
        <f t="shared" si="0"/>
        <v>455.85752449999995</v>
      </c>
      <c r="P31" s="66">
        <f t="shared" si="1"/>
        <v>2279.2876225</v>
      </c>
      <c r="Q31" s="71">
        <v>41821</v>
      </c>
      <c r="R31" s="71">
        <v>43647</v>
      </c>
    </row>
    <row r="32" spans="1:18" ht="15">
      <c r="A32" s="2">
        <f t="shared" si="2"/>
        <v>27</v>
      </c>
      <c r="B32" s="2">
        <v>6</v>
      </c>
      <c r="C32" s="2" t="s">
        <v>7</v>
      </c>
      <c r="D32" s="2" t="s">
        <v>89</v>
      </c>
      <c r="E32" s="2">
        <v>90.2</v>
      </c>
      <c r="F32" s="2">
        <v>86.4</v>
      </c>
      <c r="G32" s="2" t="s">
        <v>9</v>
      </c>
      <c r="H32" s="2" t="s">
        <v>90</v>
      </c>
      <c r="I32" s="2"/>
      <c r="J32" s="2"/>
      <c r="K32" s="2"/>
      <c r="L32" s="44"/>
      <c r="M32" s="5">
        <v>649</v>
      </c>
      <c r="N32" s="66">
        <f>M32*N2</f>
        <v>4972.294679</v>
      </c>
      <c r="O32" s="66">
        <f t="shared" si="0"/>
        <v>1243.07366975</v>
      </c>
      <c r="P32" s="66">
        <f t="shared" si="1"/>
        <v>6215.368348749999</v>
      </c>
      <c r="Q32" s="71">
        <v>40364</v>
      </c>
      <c r="R32" s="71">
        <v>42190</v>
      </c>
    </row>
    <row r="33" spans="1:18" ht="15">
      <c r="A33" s="2">
        <f t="shared" si="2"/>
        <v>28</v>
      </c>
      <c r="B33" s="2">
        <v>1</v>
      </c>
      <c r="C33" s="2" t="s">
        <v>7</v>
      </c>
      <c r="D33" s="2" t="s">
        <v>92</v>
      </c>
      <c r="E33" s="2">
        <v>230.55</v>
      </c>
      <c r="F33" s="2">
        <v>213.2</v>
      </c>
      <c r="G33" s="2" t="s">
        <v>31</v>
      </c>
      <c r="H33" s="2" t="s">
        <v>180</v>
      </c>
      <c r="I33" s="2"/>
      <c r="J33" s="2"/>
      <c r="K33" s="2" t="s">
        <v>7</v>
      </c>
      <c r="L33" s="43"/>
      <c r="M33" s="5">
        <v>2438</v>
      </c>
      <c r="N33" s="66">
        <f>M33*N2</f>
        <v>18678.666298</v>
      </c>
      <c r="O33" s="66">
        <f t="shared" si="0"/>
        <v>4669.6665745</v>
      </c>
      <c r="P33" s="66">
        <f t="shared" si="1"/>
        <v>23348.3328725</v>
      </c>
      <c r="Q33" s="71">
        <v>41760</v>
      </c>
      <c r="R33" s="71">
        <v>42035</v>
      </c>
    </row>
    <row r="34" spans="1:18" ht="15">
      <c r="A34" s="2">
        <f t="shared" si="2"/>
        <v>29</v>
      </c>
      <c r="B34" s="2">
        <v>2</v>
      </c>
      <c r="C34" s="2" t="s">
        <v>7</v>
      </c>
      <c r="D34" s="2" t="s">
        <v>94</v>
      </c>
      <c r="E34" s="2">
        <v>20</v>
      </c>
      <c r="F34" s="2">
        <v>20</v>
      </c>
      <c r="G34" s="2" t="s">
        <v>95</v>
      </c>
      <c r="H34" s="2" t="s">
        <v>152</v>
      </c>
      <c r="I34" s="2"/>
      <c r="J34" s="2"/>
      <c r="K34" s="2" t="s">
        <v>7</v>
      </c>
      <c r="L34" s="44"/>
      <c r="M34" s="5">
        <v>160</v>
      </c>
      <c r="N34" s="66">
        <f>M34*N2</f>
        <v>1225.83536</v>
      </c>
      <c r="O34" s="66">
        <f t="shared" si="0"/>
        <v>306.45884</v>
      </c>
      <c r="P34" s="66">
        <f t="shared" si="1"/>
        <v>1532.2942</v>
      </c>
      <c r="Q34" s="71">
        <v>40483</v>
      </c>
      <c r="R34" s="71">
        <v>42309</v>
      </c>
    </row>
    <row r="35" spans="1:18" ht="15">
      <c r="A35" s="2">
        <f>A34+1</f>
        <v>30</v>
      </c>
      <c r="B35" s="2">
        <v>38</v>
      </c>
      <c r="C35" s="2" t="s">
        <v>7</v>
      </c>
      <c r="D35" s="2" t="s">
        <v>96</v>
      </c>
      <c r="E35" s="2">
        <v>40.26</v>
      </c>
      <c r="F35" s="2">
        <v>15.26</v>
      </c>
      <c r="G35" s="2" t="s">
        <v>9</v>
      </c>
      <c r="H35" s="2" t="s">
        <v>97</v>
      </c>
      <c r="I35" s="2"/>
      <c r="J35" s="2" t="s">
        <v>182</v>
      </c>
      <c r="K35" s="2" t="s">
        <v>7</v>
      </c>
      <c r="L35" s="45" t="s">
        <v>139</v>
      </c>
      <c r="M35" s="5">
        <v>179</v>
      </c>
      <c r="N35" s="66">
        <f>M35*N2</f>
        <v>1371.403309</v>
      </c>
      <c r="O35" s="66">
        <f t="shared" si="0"/>
        <v>342.85082725</v>
      </c>
      <c r="P35" s="66">
        <f t="shared" si="1"/>
        <v>1714.25413625</v>
      </c>
      <c r="Q35" s="71">
        <v>40634</v>
      </c>
      <c r="R35" s="71">
        <v>42460</v>
      </c>
    </row>
    <row r="36" spans="1:18" ht="15">
      <c r="A36" s="2">
        <v>33</v>
      </c>
      <c r="B36" s="2"/>
      <c r="C36" s="2"/>
      <c r="D36" s="2" t="s">
        <v>183</v>
      </c>
      <c r="E36" s="2"/>
      <c r="F36" s="2">
        <v>25</v>
      </c>
      <c r="G36" s="2" t="s">
        <v>9</v>
      </c>
      <c r="H36" s="2" t="s">
        <v>181</v>
      </c>
      <c r="I36" s="2"/>
      <c r="J36" s="2" t="s">
        <v>182</v>
      </c>
      <c r="K36" s="2" t="s">
        <v>7</v>
      </c>
      <c r="L36" s="45" t="s">
        <v>139</v>
      </c>
      <c r="M36" s="5">
        <v>220</v>
      </c>
      <c r="N36" s="66">
        <f>M36*N2</f>
        <v>1685.52362</v>
      </c>
      <c r="O36" s="66">
        <f t="shared" si="0"/>
        <v>421.380905</v>
      </c>
      <c r="P36" s="66">
        <f t="shared" si="1"/>
        <v>2106.904525</v>
      </c>
      <c r="Q36" s="71">
        <v>41640</v>
      </c>
      <c r="R36" s="71">
        <v>42460</v>
      </c>
    </row>
    <row r="37" spans="1:18" ht="15">
      <c r="A37" s="2">
        <v>34</v>
      </c>
      <c r="B37" s="2">
        <v>11</v>
      </c>
      <c r="C37" s="2" t="s">
        <v>7</v>
      </c>
      <c r="D37" s="2" t="s">
        <v>98</v>
      </c>
      <c r="E37" s="2">
        <v>24.3</v>
      </c>
      <c r="F37" s="2">
        <v>24.3</v>
      </c>
      <c r="G37" s="2" t="s">
        <v>9</v>
      </c>
      <c r="H37" s="2" t="s">
        <v>181</v>
      </c>
      <c r="I37" s="2"/>
      <c r="J37" s="2"/>
      <c r="K37" s="2" t="s">
        <v>7</v>
      </c>
      <c r="L37" s="45"/>
      <c r="M37" s="5">
        <v>256</v>
      </c>
      <c r="N37" s="66">
        <f>M37*N2</f>
        <v>1961.336576</v>
      </c>
      <c r="O37" s="66">
        <f t="shared" si="0"/>
        <v>490.334144</v>
      </c>
      <c r="P37" s="66">
        <f t="shared" si="1"/>
        <v>2451.67072</v>
      </c>
      <c r="Q37" s="71">
        <v>41275</v>
      </c>
      <c r="R37" s="71">
        <v>42430</v>
      </c>
    </row>
    <row r="38" spans="1:18" ht="15">
      <c r="A38" s="2">
        <v>35</v>
      </c>
      <c r="B38" s="2">
        <v>3</v>
      </c>
      <c r="C38" s="2" t="s">
        <v>7</v>
      </c>
      <c r="D38" s="2" t="s">
        <v>92</v>
      </c>
      <c r="E38" s="2">
        <v>78.3</v>
      </c>
      <c r="F38" s="2">
        <v>78.3</v>
      </c>
      <c r="G38" s="2" t="s">
        <v>31</v>
      </c>
      <c r="H38" s="2" t="s">
        <v>100</v>
      </c>
      <c r="I38" s="2"/>
      <c r="J38" s="2" t="s">
        <v>232</v>
      </c>
      <c r="K38" s="2" t="s">
        <v>7</v>
      </c>
      <c r="L38" s="45" t="s">
        <v>139</v>
      </c>
      <c r="M38" s="5">
        <v>2243</v>
      </c>
      <c r="N38" s="66">
        <f>M38*N2</f>
        <v>17184.679453</v>
      </c>
      <c r="O38" s="66">
        <f t="shared" si="0"/>
        <v>4296.16986325</v>
      </c>
      <c r="P38" s="66">
        <f t="shared" si="1"/>
        <v>21480.84931625</v>
      </c>
      <c r="Q38" s="71">
        <v>40622</v>
      </c>
      <c r="R38" s="71">
        <v>42449</v>
      </c>
    </row>
    <row r="39" spans="1:18" ht="15">
      <c r="A39" s="2">
        <f t="shared" si="2"/>
        <v>36</v>
      </c>
      <c r="B39" s="2">
        <v>30</v>
      </c>
      <c r="C39" s="2" t="s">
        <v>7</v>
      </c>
      <c r="D39" s="2" t="s">
        <v>72</v>
      </c>
      <c r="E39" s="2">
        <v>17</v>
      </c>
      <c r="F39" s="2">
        <v>17</v>
      </c>
      <c r="G39" s="2" t="s">
        <v>9</v>
      </c>
      <c r="H39" s="2" t="s">
        <v>101</v>
      </c>
      <c r="I39" s="2"/>
      <c r="J39" s="2" t="s">
        <v>102</v>
      </c>
      <c r="K39" s="2" t="s">
        <v>7</v>
      </c>
      <c r="L39" s="45" t="s">
        <v>139</v>
      </c>
      <c r="M39" s="5">
        <v>220</v>
      </c>
      <c r="N39" s="66">
        <f>M39*N2</f>
        <v>1685.52362</v>
      </c>
      <c r="O39" s="66">
        <f t="shared" si="0"/>
        <v>421.380905</v>
      </c>
      <c r="P39" s="66">
        <f t="shared" si="1"/>
        <v>2106.904525</v>
      </c>
      <c r="Q39" s="71">
        <v>40575</v>
      </c>
      <c r="R39" s="71">
        <v>42461</v>
      </c>
    </row>
    <row r="40" spans="1:18" ht="15">
      <c r="A40" s="2">
        <f t="shared" si="2"/>
        <v>37</v>
      </c>
      <c r="B40" s="2">
        <v>23</v>
      </c>
      <c r="C40" s="2" t="s">
        <v>7</v>
      </c>
      <c r="D40" s="2" t="s">
        <v>48</v>
      </c>
      <c r="E40" s="2">
        <v>53.2</v>
      </c>
      <c r="F40" s="2">
        <v>53.2</v>
      </c>
      <c r="G40" s="2" t="s">
        <v>16</v>
      </c>
      <c r="H40" s="2" t="s">
        <v>103</v>
      </c>
      <c r="I40" s="2"/>
      <c r="J40" s="2"/>
      <c r="K40" s="2" t="s">
        <v>7</v>
      </c>
      <c r="L40" s="45" t="s">
        <v>139</v>
      </c>
      <c r="M40" s="5">
        <v>410</v>
      </c>
      <c r="N40" s="66">
        <f>M40*N2</f>
        <v>3141.20311</v>
      </c>
      <c r="O40" s="66">
        <f t="shared" si="0"/>
        <v>785.3007775</v>
      </c>
      <c r="P40" s="66">
        <f t="shared" si="1"/>
        <v>3926.5038875</v>
      </c>
      <c r="Q40" s="71">
        <v>40940</v>
      </c>
      <c r="R40" s="71">
        <v>42767</v>
      </c>
    </row>
    <row r="41" spans="1:18" ht="60">
      <c r="A41" s="30">
        <v>38</v>
      </c>
      <c r="B41" s="30">
        <v>12</v>
      </c>
      <c r="C41" s="30" t="s">
        <v>7</v>
      </c>
      <c r="D41" s="30" t="s">
        <v>29</v>
      </c>
      <c r="E41" s="30">
        <v>22.89</v>
      </c>
      <c r="F41" s="30">
        <v>30.24</v>
      </c>
      <c r="G41" s="30" t="s">
        <v>16</v>
      </c>
      <c r="H41" s="30" t="s">
        <v>184</v>
      </c>
      <c r="I41" s="30"/>
      <c r="J41" s="31" t="s">
        <v>187</v>
      </c>
      <c r="K41" s="2" t="s">
        <v>7</v>
      </c>
      <c r="L41" s="45" t="s">
        <v>139</v>
      </c>
      <c r="M41" s="5">
        <v>65.17</v>
      </c>
      <c r="N41" s="66">
        <f>M41*N2</f>
        <v>499.29806507</v>
      </c>
      <c r="O41" s="66">
        <f t="shared" si="0"/>
        <v>124.8245162675</v>
      </c>
      <c r="P41" s="66">
        <f t="shared" si="1"/>
        <v>624.1225813375</v>
      </c>
      <c r="Q41" s="71">
        <v>41821</v>
      </c>
      <c r="R41" s="71">
        <v>42679</v>
      </c>
    </row>
    <row r="42" spans="1:18" ht="60">
      <c r="A42" s="30">
        <v>39</v>
      </c>
      <c r="B42" s="30">
        <v>8</v>
      </c>
      <c r="C42" s="30" t="s">
        <v>7</v>
      </c>
      <c r="D42" s="30" t="s">
        <v>15</v>
      </c>
      <c r="E42" s="30">
        <v>32.14</v>
      </c>
      <c r="F42" s="30">
        <v>11.87</v>
      </c>
      <c r="G42" s="30" t="s">
        <v>16</v>
      </c>
      <c r="H42" s="30" t="s">
        <v>185</v>
      </c>
      <c r="I42" s="30"/>
      <c r="J42" s="31" t="s">
        <v>143</v>
      </c>
      <c r="K42" s="30" t="s">
        <v>7</v>
      </c>
      <c r="L42" s="42" t="s">
        <v>139</v>
      </c>
      <c r="M42" s="5">
        <v>65</v>
      </c>
      <c r="N42" s="66">
        <f>M42*N2</f>
        <v>497.995615</v>
      </c>
      <c r="O42" s="66">
        <f t="shared" si="0"/>
        <v>124.49890375</v>
      </c>
      <c r="P42" s="66">
        <f t="shared" si="1"/>
        <v>622.49451875</v>
      </c>
      <c r="Q42" s="71">
        <v>40817</v>
      </c>
      <c r="R42" s="71">
        <v>42644</v>
      </c>
    </row>
    <row r="43" spans="1:18" ht="15">
      <c r="A43" s="2">
        <v>40</v>
      </c>
      <c r="B43" s="2">
        <v>39</v>
      </c>
      <c r="C43" s="2" t="s">
        <v>7</v>
      </c>
      <c r="D43" s="2" t="s">
        <v>29</v>
      </c>
      <c r="E43" s="2">
        <v>26.02</v>
      </c>
      <c r="F43" s="2">
        <v>9.71</v>
      </c>
      <c r="G43" s="2" t="s">
        <v>16</v>
      </c>
      <c r="H43" s="2" t="s">
        <v>185</v>
      </c>
      <c r="I43" s="2"/>
      <c r="J43" s="2" t="s">
        <v>186</v>
      </c>
      <c r="K43" s="30" t="s">
        <v>144</v>
      </c>
      <c r="L43" s="32"/>
      <c r="M43" s="15">
        <v>53.4</v>
      </c>
      <c r="N43" s="66">
        <f>M43*N2</f>
        <v>409.12255139999996</v>
      </c>
      <c r="O43" s="66">
        <f t="shared" si="0"/>
        <v>102.28063784999999</v>
      </c>
      <c r="P43" s="66">
        <f t="shared" si="1"/>
        <v>511.40318924999997</v>
      </c>
      <c r="Q43" s="71">
        <v>41640</v>
      </c>
      <c r="R43" s="71">
        <v>43467</v>
      </c>
    </row>
    <row r="44" spans="1:18" ht="15">
      <c r="A44" s="2">
        <v>41</v>
      </c>
      <c r="B44" s="2">
        <v>10</v>
      </c>
      <c r="C44" s="2" t="s">
        <v>7</v>
      </c>
      <c r="D44" s="2" t="s">
        <v>48</v>
      </c>
      <c r="E44" s="2">
        <v>180</v>
      </c>
      <c r="F44" s="2">
        <v>185.8</v>
      </c>
      <c r="G44" s="2" t="s">
        <v>16</v>
      </c>
      <c r="H44" s="2" t="s">
        <v>107</v>
      </c>
      <c r="I44" s="2"/>
      <c r="J44" s="2" t="s">
        <v>106</v>
      </c>
      <c r="K44" s="2" t="s">
        <v>7</v>
      </c>
      <c r="L44" s="45"/>
      <c r="M44" s="15">
        <v>756</v>
      </c>
      <c r="N44" s="66">
        <f>M44*N2</f>
        <v>5792.0720759999995</v>
      </c>
      <c r="O44" s="66">
        <f t="shared" si="0"/>
        <v>1448.0180189999999</v>
      </c>
      <c r="P44" s="66">
        <f t="shared" si="1"/>
        <v>7240.090095</v>
      </c>
      <c r="Q44" s="71">
        <v>38777</v>
      </c>
      <c r="R44" s="71">
        <v>43851</v>
      </c>
    </row>
    <row r="45" spans="1:18" ht="32.25" customHeight="1">
      <c r="A45" s="2">
        <v>42</v>
      </c>
      <c r="B45" s="2">
        <v>5</v>
      </c>
      <c r="C45" s="2" t="s">
        <v>7</v>
      </c>
      <c r="D45" s="2" t="s">
        <v>68</v>
      </c>
      <c r="E45" s="2">
        <v>38</v>
      </c>
      <c r="F45" s="2">
        <v>40</v>
      </c>
      <c r="G45" s="2" t="s">
        <v>16</v>
      </c>
      <c r="H45" s="57" t="s">
        <v>222</v>
      </c>
      <c r="I45" s="2"/>
      <c r="J45" s="2" t="s">
        <v>220</v>
      </c>
      <c r="K45" s="2" t="s">
        <v>7</v>
      </c>
      <c r="M45" s="5">
        <v>570</v>
      </c>
      <c r="N45" s="66">
        <f>M45*N2</f>
        <v>4367.0384699999995</v>
      </c>
      <c r="O45" s="66">
        <f t="shared" si="0"/>
        <v>1091.7596174999999</v>
      </c>
      <c r="P45" s="66">
        <f t="shared" si="1"/>
        <v>5458.798087499999</v>
      </c>
      <c r="Q45" s="71">
        <v>41913</v>
      </c>
      <c r="R45" s="71">
        <v>43739</v>
      </c>
    </row>
    <row r="46" spans="1:18" ht="20.25" customHeight="1">
      <c r="A46" s="2">
        <f>A45+1</f>
        <v>43</v>
      </c>
      <c r="B46" s="2">
        <v>56</v>
      </c>
      <c r="C46" s="2" t="s">
        <v>7</v>
      </c>
      <c r="D46" s="2" t="s">
        <v>68</v>
      </c>
      <c r="E46" s="2">
        <v>14.04</v>
      </c>
      <c r="F46" s="2">
        <v>33.22</v>
      </c>
      <c r="G46" s="2" t="s">
        <v>16</v>
      </c>
      <c r="H46" s="2" t="s">
        <v>85</v>
      </c>
      <c r="I46" s="2"/>
      <c r="J46" s="60" t="s">
        <v>221</v>
      </c>
      <c r="K46" s="2" t="s">
        <v>7</v>
      </c>
      <c r="L46" s="44"/>
      <c r="M46" s="5">
        <v>0</v>
      </c>
      <c r="N46" s="66">
        <f>M46*N2</f>
        <v>0</v>
      </c>
      <c r="O46" s="66">
        <f t="shared" si="0"/>
        <v>0</v>
      </c>
      <c r="P46" s="66">
        <f t="shared" si="1"/>
        <v>0</v>
      </c>
      <c r="Q46" s="71"/>
      <c r="R46" s="71"/>
    </row>
    <row r="47" spans="1:18" ht="15">
      <c r="A47" s="2">
        <v>44</v>
      </c>
      <c r="B47" s="2">
        <v>5</v>
      </c>
      <c r="C47" s="2" t="s">
        <v>7</v>
      </c>
      <c r="D47" s="2" t="s">
        <v>68</v>
      </c>
      <c r="E47" s="2"/>
      <c r="F47" s="2">
        <v>78.8</v>
      </c>
      <c r="G47" s="2" t="s">
        <v>16</v>
      </c>
      <c r="H47" s="2" t="s">
        <v>189</v>
      </c>
      <c r="I47" s="2"/>
      <c r="J47" s="2"/>
      <c r="K47" s="2" t="s">
        <v>7</v>
      </c>
      <c r="L47" s="44"/>
      <c r="M47" s="5">
        <v>433.4</v>
      </c>
      <c r="N47" s="66">
        <f>M47*N2</f>
        <v>3320.4815313999998</v>
      </c>
      <c r="O47" s="66">
        <f t="shared" si="0"/>
        <v>830.1203828499999</v>
      </c>
      <c r="P47" s="66">
        <f t="shared" si="1"/>
        <v>4150.60191425</v>
      </c>
      <c r="Q47" s="71">
        <v>41671</v>
      </c>
      <c r="R47" s="71">
        <v>43466</v>
      </c>
    </row>
    <row r="48" spans="1:18" ht="15">
      <c r="A48" s="30">
        <f>A47+1</f>
        <v>45</v>
      </c>
      <c r="B48" s="30">
        <v>24</v>
      </c>
      <c r="C48" s="30" t="s">
        <v>7</v>
      </c>
      <c r="D48" s="30" t="s">
        <v>46</v>
      </c>
      <c r="E48" s="30">
        <v>129</v>
      </c>
      <c r="F48" s="30">
        <v>14.52</v>
      </c>
      <c r="G48" s="30" t="s">
        <v>16</v>
      </c>
      <c r="H48" s="30" t="s">
        <v>55</v>
      </c>
      <c r="I48" s="30"/>
      <c r="J48" s="30" t="s">
        <v>150</v>
      </c>
      <c r="K48" s="30" t="s">
        <v>7</v>
      </c>
      <c r="M48" s="5">
        <v>80</v>
      </c>
      <c r="N48" s="66">
        <f>M48*N2</f>
        <v>612.91768</v>
      </c>
      <c r="O48" s="66">
        <f t="shared" si="0"/>
        <v>153.22942</v>
      </c>
      <c r="P48" s="66">
        <f t="shared" si="1"/>
        <v>766.1471</v>
      </c>
      <c r="Q48" s="71">
        <v>42005</v>
      </c>
      <c r="R48" s="71">
        <v>42370</v>
      </c>
    </row>
    <row r="49" spans="1:18" ht="15">
      <c r="A49" s="30">
        <v>46</v>
      </c>
      <c r="B49" s="30">
        <v>63</v>
      </c>
      <c r="C49" s="30" t="s">
        <v>7</v>
      </c>
      <c r="D49" s="30" t="s">
        <v>211</v>
      </c>
      <c r="E49" s="30">
        <v>52.2</v>
      </c>
      <c r="F49" s="30">
        <v>52.2</v>
      </c>
      <c r="G49" s="30" t="s">
        <v>9</v>
      </c>
      <c r="H49" s="30" t="s">
        <v>210</v>
      </c>
      <c r="I49" s="30"/>
      <c r="J49" s="30" t="s">
        <v>235</v>
      </c>
      <c r="K49" s="30" t="s">
        <v>7</v>
      </c>
      <c r="L49" s="44"/>
      <c r="M49" s="5"/>
      <c r="N49" s="5"/>
      <c r="O49" s="66">
        <f t="shared" si="0"/>
        <v>0</v>
      </c>
      <c r="P49" s="66">
        <f t="shared" si="1"/>
        <v>0</v>
      </c>
      <c r="Q49" s="71">
        <v>41761</v>
      </c>
      <c r="R49" s="71">
        <v>45414</v>
      </c>
    </row>
    <row r="50" spans="1:18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M50" s="5"/>
      <c r="N50" s="5"/>
      <c r="O50" s="66">
        <f t="shared" si="0"/>
        <v>0</v>
      </c>
      <c r="P50" s="66">
        <f t="shared" si="1"/>
        <v>0</v>
      </c>
      <c r="Q50" s="71"/>
      <c r="R50" s="71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M51" s="5"/>
      <c r="N51" s="5"/>
      <c r="O51" s="66">
        <f t="shared" si="0"/>
        <v>0</v>
      </c>
      <c r="P51" s="66">
        <f t="shared" si="1"/>
        <v>0</v>
      </c>
      <c r="Q51" s="71"/>
      <c r="R51" s="71"/>
    </row>
    <row r="52" spans="1:18" ht="15">
      <c r="A52" s="6"/>
      <c r="B52" s="6"/>
      <c r="C52" s="6"/>
      <c r="D52" s="6"/>
      <c r="E52" s="11">
        <f>SUM(E4:E51)</f>
        <v>1953.39</v>
      </c>
      <c r="F52" s="11">
        <f>SUM(F4:F51)</f>
        <v>1828.5399999999997</v>
      </c>
      <c r="G52" s="6"/>
      <c r="H52" s="6"/>
      <c r="I52" s="6"/>
      <c r="J52" s="6"/>
      <c r="K52" s="6"/>
      <c r="M52" s="5"/>
      <c r="N52" s="5"/>
      <c r="O52" s="66">
        <f t="shared" si="0"/>
        <v>0</v>
      </c>
      <c r="P52" s="66">
        <f t="shared" si="1"/>
        <v>0</v>
      </c>
      <c r="Q52" s="71"/>
      <c r="R52" s="71"/>
    </row>
    <row r="53" spans="1:1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Q53" s="72"/>
      <c r="R53" s="72"/>
    </row>
    <row r="54" spans="1:1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Q54" s="72"/>
      <c r="R54" s="72"/>
    </row>
    <row r="55" spans="1:18" ht="15">
      <c r="A55" s="91" t="s">
        <v>254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Q55" s="72"/>
      <c r="R55" s="72"/>
    </row>
    <row r="56" spans="1:189" s="5" customFormat="1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7"/>
      <c r="M56"/>
      <c r="N56"/>
      <c r="O56"/>
      <c r="P56"/>
      <c r="Q56" s="72"/>
      <c r="R56" s="72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</row>
    <row r="57" spans="1:18" ht="75">
      <c r="A57" s="25" t="s">
        <v>0</v>
      </c>
      <c r="B57" s="1" t="s">
        <v>1</v>
      </c>
      <c r="C57" s="1" t="s">
        <v>6</v>
      </c>
      <c r="D57" s="1" t="s">
        <v>2</v>
      </c>
      <c r="E57" s="26" t="s">
        <v>138</v>
      </c>
      <c r="F57" s="25" t="s">
        <v>137</v>
      </c>
      <c r="G57" s="1" t="s">
        <v>3</v>
      </c>
      <c r="H57" s="1" t="s">
        <v>4</v>
      </c>
      <c r="I57" s="1"/>
      <c r="J57" s="1" t="s">
        <v>5</v>
      </c>
      <c r="K57" s="1" t="s">
        <v>18</v>
      </c>
      <c r="L57" s="5"/>
      <c r="M57" s="15" t="s">
        <v>167</v>
      </c>
      <c r="N57" s="15"/>
      <c r="O57" s="5" t="s">
        <v>168</v>
      </c>
      <c r="P57" s="5" t="s">
        <v>169</v>
      </c>
      <c r="Q57" s="15" t="s">
        <v>227</v>
      </c>
      <c r="R57" s="5" t="s">
        <v>226</v>
      </c>
    </row>
    <row r="58" spans="1:18" ht="15">
      <c r="A58" s="10">
        <f>A49+1</f>
        <v>47</v>
      </c>
      <c r="B58" s="10">
        <v>40</v>
      </c>
      <c r="C58" s="10" t="s">
        <v>7</v>
      </c>
      <c r="D58" s="10" t="s">
        <v>110</v>
      </c>
      <c r="E58" s="10">
        <v>70.56</v>
      </c>
      <c r="F58" s="10"/>
      <c r="G58" s="10" t="s">
        <v>16</v>
      </c>
      <c r="H58" s="10" t="s">
        <v>111</v>
      </c>
      <c r="I58" s="10"/>
      <c r="J58" s="10"/>
      <c r="K58" s="10" t="s">
        <v>23</v>
      </c>
      <c r="L58" s="93"/>
      <c r="O58" s="5"/>
      <c r="P58" s="5"/>
      <c r="Q58" s="71"/>
      <c r="R58" s="71"/>
    </row>
    <row r="59" spans="1:18" ht="15">
      <c r="A59" s="7">
        <f>A58+1</f>
        <v>48</v>
      </c>
      <c r="B59" s="7">
        <v>41</v>
      </c>
      <c r="C59" s="7" t="s">
        <v>7</v>
      </c>
      <c r="D59" s="7" t="s">
        <v>112</v>
      </c>
      <c r="E59" s="7">
        <v>15</v>
      </c>
      <c r="F59" s="7"/>
      <c r="G59" s="7" t="s">
        <v>16</v>
      </c>
      <c r="H59" s="7" t="s">
        <v>113</v>
      </c>
      <c r="I59" s="7"/>
      <c r="J59" s="7"/>
      <c r="K59" s="7" t="s">
        <v>23</v>
      </c>
      <c r="L59" s="94"/>
      <c r="M59" s="15"/>
      <c r="N59" s="15"/>
      <c r="O59" s="5"/>
      <c r="P59" s="5"/>
      <c r="Q59" s="71"/>
      <c r="R59" s="71"/>
    </row>
    <row r="60" spans="1:18" ht="15">
      <c r="A60" s="7"/>
      <c r="B60" s="7">
        <v>43</v>
      </c>
      <c r="C60" s="7" t="s">
        <v>7</v>
      </c>
      <c r="D60" s="7" t="s">
        <v>115</v>
      </c>
      <c r="E60" s="7">
        <v>22</v>
      </c>
      <c r="F60" s="7"/>
      <c r="G60" s="7" t="s">
        <v>16</v>
      </c>
      <c r="H60" s="7" t="s">
        <v>116</v>
      </c>
      <c r="I60" s="7"/>
      <c r="J60" s="7"/>
      <c r="K60" s="7" t="s">
        <v>7</v>
      </c>
      <c r="L60" s="94"/>
      <c r="M60" s="15"/>
      <c r="N60" s="15"/>
      <c r="O60" s="5"/>
      <c r="P60" s="5"/>
      <c r="Q60" s="71"/>
      <c r="R60" s="71"/>
    </row>
    <row r="61" spans="1:18" ht="15">
      <c r="A61" s="7"/>
      <c r="B61" s="7">
        <v>43</v>
      </c>
      <c r="C61" s="7" t="s">
        <v>7</v>
      </c>
      <c r="D61" s="7" t="s">
        <v>115</v>
      </c>
      <c r="E61" s="7"/>
      <c r="F61" s="7">
        <v>27.79</v>
      </c>
      <c r="G61" s="7" t="s">
        <v>16</v>
      </c>
      <c r="H61" s="7" t="s">
        <v>247</v>
      </c>
      <c r="I61" s="7"/>
      <c r="J61" s="7"/>
      <c r="K61" s="7" t="s">
        <v>7</v>
      </c>
      <c r="L61" s="94"/>
      <c r="M61" s="15"/>
      <c r="N61" s="15"/>
      <c r="O61" s="5"/>
      <c r="P61" s="5"/>
      <c r="Q61" s="71"/>
      <c r="R61" s="71"/>
    </row>
    <row r="62" spans="1:18" ht="15">
      <c r="A62" s="7"/>
      <c r="B62" s="7">
        <v>43</v>
      </c>
      <c r="C62" s="7" t="s">
        <v>7</v>
      </c>
      <c r="D62" s="7" t="s">
        <v>115</v>
      </c>
      <c r="E62" s="7"/>
      <c r="F62" s="7">
        <v>51.61</v>
      </c>
      <c r="G62" s="7" t="s">
        <v>16</v>
      </c>
      <c r="H62" s="7" t="s">
        <v>248</v>
      </c>
      <c r="I62" s="7"/>
      <c r="J62" s="82" t="s">
        <v>249</v>
      </c>
      <c r="K62" s="7" t="s">
        <v>7</v>
      </c>
      <c r="L62" s="94"/>
      <c r="M62" s="15"/>
      <c r="N62" s="15"/>
      <c r="O62" s="5"/>
      <c r="P62" s="5"/>
      <c r="Q62" s="71"/>
      <c r="R62" s="71"/>
    </row>
    <row r="63" spans="1:18" ht="15">
      <c r="A63" s="7">
        <f>A59+1</f>
        <v>49</v>
      </c>
      <c r="B63" s="7">
        <v>43</v>
      </c>
      <c r="C63" s="7" t="s">
        <v>7</v>
      </c>
      <c r="D63" s="7" t="s">
        <v>115</v>
      </c>
      <c r="E63" s="7"/>
      <c r="F63" s="7">
        <v>15.01</v>
      </c>
      <c r="G63" s="7" t="s">
        <v>16</v>
      </c>
      <c r="H63" s="82" t="s">
        <v>250</v>
      </c>
      <c r="I63" s="7"/>
      <c r="J63" s="7"/>
      <c r="K63" s="7" t="s">
        <v>7</v>
      </c>
      <c r="L63" s="94"/>
      <c r="M63" s="5"/>
      <c r="N63" s="5"/>
      <c r="O63" s="5"/>
      <c r="P63" s="5"/>
      <c r="Q63" s="71"/>
      <c r="R63" s="71"/>
    </row>
    <row r="64" spans="1:18" ht="15">
      <c r="A64" s="7">
        <f>A63+1</f>
        <v>50</v>
      </c>
      <c r="B64" s="7">
        <v>44</v>
      </c>
      <c r="C64" s="7" t="s">
        <v>7</v>
      </c>
      <c r="D64" s="7" t="s">
        <v>24</v>
      </c>
      <c r="E64" s="7">
        <v>11.31</v>
      </c>
      <c r="F64" s="7"/>
      <c r="G64" s="7" t="s">
        <v>16</v>
      </c>
      <c r="H64" s="7" t="s">
        <v>146</v>
      </c>
      <c r="I64" s="7"/>
      <c r="J64" s="7"/>
      <c r="K64" s="7" t="s">
        <v>23</v>
      </c>
      <c r="L64" s="94"/>
      <c r="M64" s="5"/>
      <c r="N64" s="5"/>
      <c r="O64" s="5"/>
      <c r="P64" s="5"/>
      <c r="Q64" s="71"/>
      <c r="R64" s="71"/>
    </row>
    <row r="65" spans="1:18" ht="15">
      <c r="A65" s="7">
        <f>A64+1</f>
        <v>51</v>
      </c>
      <c r="B65" s="7">
        <v>51</v>
      </c>
      <c r="C65" s="7" t="s">
        <v>7</v>
      </c>
      <c r="D65" s="7" t="s">
        <v>24</v>
      </c>
      <c r="E65" s="7">
        <v>43.29</v>
      </c>
      <c r="F65" s="7"/>
      <c r="G65" s="7" t="s">
        <v>16</v>
      </c>
      <c r="H65" s="7" t="s">
        <v>117</v>
      </c>
      <c r="I65" s="7"/>
      <c r="J65" s="7"/>
      <c r="K65" s="7" t="s">
        <v>23</v>
      </c>
      <c r="L65" s="94"/>
      <c r="M65" s="5"/>
      <c r="N65" s="5"/>
      <c r="O65" s="5"/>
      <c r="P65" s="5"/>
      <c r="Q65" s="71"/>
      <c r="R65" s="71"/>
    </row>
    <row r="66" spans="1:18" ht="15">
      <c r="A66" s="7">
        <f>A65+1</f>
        <v>52</v>
      </c>
      <c r="B66" s="7">
        <v>45</v>
      </c>
      <c r="C66" s="7" t="s">
        <v>7</v>
      </c>
      <c r="D66" s="7" t="s">
        <v>75</v>
      </c>
      <c r="E66" s="7">
        <v>36.7</v>
      </c>
      <c r="F66" s="7">
        <v>36.7</v>
      </c>
      <c r="G66" s="7" t="s">
        <v>16</v>
      </c>
      <c r="H66" s="7" t="s">
        <v>86</v>
      </c>
      <c r="I66" s="7"/>
      <c r="J66" s="7" t="s">
        <v>91</v>
      </c>
      <c r="K66" s="7" t="s">
        <v>7</v>
      </c>
      <c r="L66" s="94"/>
      <c r="M66" s="5"/>
      <c r="N66" s="5"/>
      <c r="O66" s="5"/>
      <c r="P66" s="5"/>
      <c r="Q66" s="71">
        <v>40269</v>
      </c>
      <c r="R66" s="71">
        <v>42095</v>
      </c>
    </row>
    <row r="67" spans="1:18" ht="15">
      <c r="A67" s="7">
        <f>A66+1</f>
        <v>53</v>
      </c>
      <c r="B67" s="7">
        <v>50</v>
      </c>
      <c r="C67" s="7" t="s">
        <v>7</v>
      </c>
      <c r="D67" s="7" t="s">
        <v>119</v>
      </c>
      <c r="E67" s="7">
        <v>65.36</v>
      </c>
      <c r="F67" s="7">
        <v>62</v>
      </c>
      <c r="G67" s="7" t="s">
        <v>16</v>
      </c>
      <c r="H67" s="7" t="s">
        <v>118</v>
      </c>
      <c r="I67" s="7"/>
      <c r="J67" s="7"/>
      <c r="K67" s="7" t="s">
        <v>7</v>
      </c>
      <c r="L67" s="94"/>
      <c r="M67" s="5"/>
      <c r="N67" s="5"/>
      <c r="O67" s="5"/>
      <c r="P67" s="5"/>
      <c r="Q67" s="71"/>
      <c r="R67" s="71"/>
    </row>
    <row r="68" spans="1:18" ht="15">
      <c r="A68" s="7">
        <f>A67+1</f>
        <v>54</v>
      </c>
      <c r="B68" s="7">
        <v>55</v>
      </c>
      <c r="C68" s="7" t="s">
        <v>7</v>
      </c>
      <c r="D68" s="7" t="s">
        <v>119</v>
      </c>
      <c r="E68" s="7">
        <v>58.01</v>
      </c>
      <c r="F68" s="7"/>
      <c r="G68" s="7" t="s">
        <v>16</v>
      </c>
      <c r="H68" s="7" t="s">
        <v>120</v>
      </c>
      <c r="I68" s="7"/>
      <c r="J68" s="7"/>
      <c r="K68" s="7" t="s">
        <v>23</v>
      </c>
      <c r="L68" s="94"/>
      <c r="M68" s="5"/>
      <c r="N68" s="5"/>
      <c r="O68" s="5"/>
      <c r="P68" s="5"/>
      <c r="Q68" s="71"/>
      <c r="R68" s="71"/>
    </row>
    <row r="69" spans="1:189" s="8" customFormat="1" ht="15">
      <c r="A69" s="7">
        <v>55</v>
      </c>
      <c r="B69" s="7">
        <v>29</v>
      </c>
      <c r="C69" s="7" t="s">
        <v>7</v>
      </c>
      <c r="D69" s="7" t="s">
        <v>126</v>
      </c>
      <c r="E69" s="7">
        <v>93.2</v>
      </c>
      <c r="F69" s="7"/>
      <c r="G69" s="7" t="s">
        <v>16</v>
      </c>
      <c r="H69" s="7" t="s">
        <v>193</v>
      </c>
      <c r="I69" s="7"/>
      <c r="J69" s="7" t="s">
        <v>192</v>
      </c>
      <c r="K69" s="7" t="s">
        <v>23</v>
      </c>
      <c r="L69" s="94"/>
      <c r="M69" s="5"/>
      <c r="N69" s="5"/>
      <c r="O69" s="5"/>
      <c r="P69" s="5"/>
      <c r="Q69" s="71"/>
      <c r="R69" s="71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</row>
    <row r="70" spans="1:189" s="8" customFormat="1" ht="15">
      <c r="A70" s="7">
        <v>56</v>
      </c>
      <c r="B70" s="7"/>
      <c r="C70" s="7" t="s">
        <v>7</v>
      </c>
      <c r="D70" s="7" t="s">
        <v>29</v>
      </c>
      <c r="E70" s="7"/>
      <c r="F70" s="7">
        <v>6.82</v>
      </c>
      <c r="G70" s="7" t="s">
        <v>16</v>
      </c>
      <c r="H70" s="7" t="s">
        <v>199</v>
      </c>
      <c r="I70" s="7"/>
      <c r="J70" s="7" t="s">
        <v>200</v>
      </c>
      <c r="K70" s="7" t="s">
        <v>23</v>
      </c>
      <c r="L70" s="94"/>
      <c r="M70" s="5"/>
      <c r="N70" s="5"/>
      <c r="O70" s="5"/>
      <c r="P70" s="5"/>
      <c r="Q70" s="71"/>
      <c r="R70" s="71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</row>
    <row r="71" spans="1:189" s="8" customFormat="1" ht="15">
      <c r="A71" s="7">
        <v>57</v>
      </c>
      <c r="B71" s="7"/>
      <c r="C71" s="7" t="s">
        <v>7</v>
      </c>
      <c r="D71" s="7" t="s">
        <v>29</v>
      </c>
      <c r="E71" s="7"/>
      <c r="F71" s="7">
        <v>9.87</v>
      </c>
      <c r="G71" s="7" t="s">
        <v>16</v>
      </c>
      <c r="H71" s="7" t="s">
        <v>197</v>
      </c>
      <c r="I71" s="7"/>
      <c r="J71" s="7" t="s">
        <v>198</v>
      </c>
      <c r="K71" s="7" t="s">
        <v>7</v>
      </c>
      <c r="L71" s="95"/>
      <c r="M71" s="5"/>
      <c r="N71" s="5"/>
      <c r="O71" s="5"/>
      <c r="P71" s="5"/>
      <c r="Q71" s="71"/>
      <c r="R71" s="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</row>
    <row r="72" spans="1:189" s="8" customFormat="1" ht="15">
      <c r="A72" s="7">
        <v>58</v>
      </c>
      <c r="B72" s="7">
        <v>34</v>
      </c>
      <c r="C72" s="7" t="s">
        <v>7</v>
      </c>
      <c r="D72" s="7" t="s">
        <v>29</v>
      </c>
      <c r="E72" s="7">
        <v>211.5</v>
      </c>
      <c r="F72" s="7"/>
      <c r="G72" s="7" t="s">
        <v>16</v>
      </c>
      <c r="H72" s="7" t="s">
        <v>124</v>
      </c>
      <c r="I72" s="7"/>
      <c r="J72" s="7"/>
      <c r="K72" s="7" t="s">
        <v>23</v>
      </c>
      <c r="L72" s="41"/>
      <c r="M72" s="5"/>
      <c r="N72" s="5"/>
      <c r="O72" s="5"/>
      <c r="P72" s="5"/>
      <c r="Q72" s="71"/>
      <c r="R72" s="71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</row>
    <row r="73" spans="1:18" ht="15">
      <c r="A73" s="7">
        <v>59</v>
      </c>
      <c r="B73" s="7">
        <v>805</v>
      </c>
      <c r="C73" s="7" t="s">
        <v>7</v>
      </c>
      <c r="D73" s="7" t="s">
        <v>160</v>
      </c>
      <c r="E73" s="7"/>
      <c r="F73" s="7"/>
      <c r="G73" s="7"/>
      <c r="H73" s="7" t="s">
        <v>161</v>
      </c>
      <c r="I73" s="7"/>
      <c r="J73" s="7" t="s">
        <v>212</v>
      </c>
      <c r="K73" s="7" t="s">
        <v>23</v>
      </c>
      <c r="L73" s="5"/>
      <c r="M73" s="5"/>
      <c r="N73" s="5"/>
      <c r="O73" s="5"/>
      <c r="P73" s="5"/>
      <c r="Q73" s="71"/>
      <c r="R73" s="71"/>
    </row>
    <row r="74" spans="1:18" ht="15">
      <c r="A74" s="7">
        <v>60</v>
      </c>
      <c r="B74" s="7">
        <v>357</v>
      </c>
      <c r="C74" s="7" t="s">
        <v>7</v>
      </c>
      <c r="D74" s="7" t="s">
        <v>209</v>
      </c>
      <c r="E74" s="7"/>
      <c r="F74" s="7"/>
      <c r="G74" s="7"/>
      <c r="H74" s="7" t="s">
        <v>163</v>
      </c>
      <c r="I74" s="7"/>
      <c r="J74" s="7" t="s">
        <v>201</v>
      </c>
      <c r="K74" s="7" t="s">
        <v>23</v>
      </c>
      <c r="M74" s="5"/>
      <c r="N74" s="5"/>
      <c r="O74" s="5"/>
      <c r="P74" s="5"/>
      <c r="Q74" s="71"/>
      <c r="R74" s="71"/>
    </row>
    <row r="75" spans="1:18" ht="15">
      <c r="A75" s="10">
        <v>61</v>
      </c>
      <c r="B75" s="10">
        <v>52</v>
      </c>
      <c r="C75" s="10" t="s">
        <v>7</v>
      </c>
      <c r="D75" s="10" t="s">
        <v>24</v>
      </c>
      <c r="E75" s="10">
        <v>44.19</v>
      </c>
      <c r="F75" s="10">
        <v>34.6</v>
      </c>
      <c r="G75" s="10" t="s">
        <v>25</v>
      </c>
      <c r="H75" s="10" t="s">
        <v>229</v>
      </c>
      <c r="I75" s="10"/>
      <c r="J75" s="10" t="s">
        <v>202</v>
      </c>
      <c r="K75" s="10" t="s">
        <v>23</v>
      </c>
      <c r="M75" s="5"/>
      <c r="N75" s="5"/>
      <c r="O75" s="5"/>
      <c r="P75" s="5"/>
      <c r="Q75" s="71"/>
      <c r="R75" s="71"/>
    </row>
    <row r="76" spans="1:18" ht="15">
      <c r="A76" s="10">
        <v>62</v>
      </c>
      <c r="B76" s="10">
        <v>8</v>
      </c>
      <c r="C76" s="10" t="s">
        <v>7</v>
      </c>
      <c r="D76" s="10" t="s">
        <v>240</v>
      </c>
      <c r="E76" s="10">
        <v>987.3</v>
      </c>
      <c r="F76" s="10"/>
      <c r="G76" s="10" t="s">
        <v>16</v>
      </c>
      <c r="H76" s="10" t="s">
        <v>236</v>
      </c>
      <c r="I76" s="10"/>
      <c r="J76" s="10"/>
      <c r="K76" s="10" t="s">
        <v>23</v>
      </c>
      <c r="M76" s="5"/>
      <c r="N76" s="5"/>
      <c r="O76" s="5"/>
      <c r="P76" s="5"/>
      <c r="Q76" s="71"/>
      <c r="R76" s="71"/>
    </row>
    <row r="77" spans="1:18" ht="15">
      <c r="A77" s="10">
        <v>63</v>
      </c>
      <c r="B77" s="10">
        <v>415</v>
      </c>
      <c r="C77" s="10" t="s">
        <v>7</v>
      </c>
      <c r="D77" s="10" t="s">
        <v>239</v>
      </c>
      <c r="E77" s="10">
        <v>100</v>
      </c>
      <c r="F77" s="10"/>
      <c r="G77" s="10" t="s">
        <v>237</v>
      </c>
      <c r="H77" s="10" t="s">
        <v>238</v>
      </c>
      <c r="I77" s="10"/>
      <c r="J77" s="10"/>
      <c r="K77" s="10" t="s">
        <v>23</v>
      </c>
      <c r="M77" s="5"/>
      <c r="N77" s="5"/>
      <c r="O77" s="5"/>
      <c r="P77" s="5"/>
      <c r="Q77" s="71"/>
      <c r="R77" s="71"/>
    </row>
    <row r="78" spans="1:18" ht="15">
      <c r="A78" s="10">
        <v>64</v>
      </c>
      <c r="B78" s="10">
        <v>53</v>
      </c>
      <c r="C78" s="10" t="s">
        <v>7</v>
      </c>
      <c r="D78" s="10" t="s">
        <v>257</v>
      </c>
      <c r="E78" s="10">
        <v>184.02</v>
      </c>
      <c r="F78" s="10"/>
      <c r="G78" s="10" t="s">
        <v>258</v>
      </c>
      <c r="H78" s="10" t="s">
        <v>259</v>
      </c>
      <c r="I78" s="10"/>
      <c r="J78" s="10"/>
      <c r="K78" s="10"/>
      <c r="M78" s="5"/>
      <c r="N78" s="5"/>
      <c r="O78" s="5"/>
      <c r="P78" s="5"/>
      <c r="Q78" s="71"/>
      <c r="R78" s="71"/>
    </row>
    <row r="79" spans="1:18" ht="15">
      <c r="A79" s="10">
        <v>65</v>
      </c>
      <c r="B79" s="10">
        <v>54</v>
      </c>
      <c r="C79" s="10" t="s">
        <v>7</v>
      </c>
      <c r="D79" s="10" t="s">
        <v>257</v>
      </c>
      <c r="E79" s="10">
        <v>25.46</v>
      </c>
      <c r="F79" s="10"/>
      <c r="G79" s="10"/>
      <c r="H79" s="10" t="s">
        <v>259</v>
      </c>
      <c r="I79" s="10"/>
      <c r="J79" s="10"/>
      <c r="K79" s="10"/>
      <c r="M79" s="5"/>
      <c r="N79" s="5"/>
      <c r="O79" s="5"/>
      <c r="P79" s="5"/>
      <c r="Q79" s="71"/>
      <c r="R79" s="71"/>
    </row>
    <row r="80" spans="1:18" ht="25.5">
      <c r="A80" s="48">
        <v>66</v>
      </c>
      <c r="B80" s="48">
        <v>57</v>
      </c>
      <c r="C80" s="48" t="s">
        <v>7</v>
      </c>
      <c r="D80" s="48" t="s">
        <v>75</v>
      </c>
      <c r="E80" s="48">
        <v>38.4</v>
      </c>
      <c r="F80" s="48">
        <v>38.4</v>
      </c>
      <c r="G80" s="48" t="s">
        <v>16</v>
      </c>
      <c r="H80" s="48" t="s">
        <v>86</v>
      </c>
      <c r="I80" s="48"/>
      <c r="J80" s="75" t="s">
        <v>251</v>
      </c>
      <c r="K80" s="48" t="s">
        <v>7</v>
      </c>
      <c r="L80" s="77"/>
      <c r="M80" s="54"/>
      <c r="N80" s="66">
        <f>M80*N52</f>
        <v>0</v>
      </c>
      <c r="O80" s="66">
        <f>N80*0.25</f>
        <v>0</v>
      </c>
      <c r="P80" s="66">
        <f>N80+O80</f>
        <v>0</v>
      </c>
      <c r="Q80" s="71"/>
      <c r="R80" s="71"/>
    </row>
    <row r="81" spans="1:18" ht="15">
      <c r="A81" s="48">
        <v>67</v>
      </c>
      <c r="B81" s="48">
        <v>58</v>
      </c>
      <c r="C81" s="48" t="s">
        <v>7</v>
      </c>
      <c r="D81" s="48" t="s">
        <v>75</v>
      </c>
      <c r="E81" s="48">
        <v>18.24</v>
      </c>
      <c r="F81" s="48"/>
      <c r="G81" s="48" t="s">
        <v>16</v>
      </c>
      <c r="H81" s="48" t="s">
        <v>242</v>
      </c>
      <c r="I81" s="48"/>
      <c r="J81" s="76"/>
      <c r="K81" s="48" t="s">
        <v>23</v>
      </c>
      <c r="L81" s="77"/>
      <c r="M81" s="54"/>
      <c r="N81" s="66">
        <f>M81*N51</f>
        <v>0</v>
      </c>
      <c r="O81" s="66">
        <f>N81*0.25</f>
        <v>0</v>
      </c>
      <c r="P81" s="66">
        <f>N81+O81</f>
        <v>0</v>
      </c>
      <c r="Q81" s="71"/>
      <c r="R81" s="72"/>
    </row>
    <row r="82" spans="1:18" ht="15">
      <c r="A82" s="5"/>
      <c r="B82" s="5"/>
      <c r="C82" s="5"/>
      <c r="D82" s="5"/>
      <c r="E82" s="12">
        <f>SUM(E58:E81)</f>
        <v>2024.5400000000002</v>
      </c>
      <c r="F82" s="12">
        <f>SUM(F58:F81)</f>
        <v>282.8</v>
      </c>
      <c r="G82" s="5"/>
      <c r="H82" s="5"/>
      <c r="I82" s="5"/>
      <c r="J82" s="5"/>
      <c r="K82" s="5"/>
      <c r="Q82" s="72"/>
      <c r="R82" s="72"/>
    </row>
    <row r="83" spans="1:18" ht="15">
      <c r="A83" s="13"/>
      <c r="B83" s="13"/>
      <c r="C83" s="13"/>
      <c r="D83" s="13"/>
      <c r="E83" s="14"/>
      <c r="F83" s="14"/>
      <c r="G83" s="13"/>
      <c r="H83" s="13"/>
      <c r="I83" s="13"/>
      <c r="J83" s="13"/>
      <c r="K83" s="13"/>
      <c r="Q83" s="72"/>
      <c r="R83" s="71"/>
    </row>
    <row r="84" spans="13:18" ht="30">
      <c r="M84" s="15" t="s">
        <v>167</v>
      </c>
      <c r="N84" s="15"/>
      <c r="O84" s="5" t="s">
        <v>168</v>
      </c>
      <c r="P84" s="5" t="s">
        <v>169</v>
      </c>
      <c r="Q84" s="71"/>
      <c r="R84" s="71"/>
    </row>
    <row r="85" spans="1:18" ht="75">
      <c r="A85" s="25" t="s">
        <v>0</v>
      </c>
      <c r="B85" s="1" t="s">
        <v>1</v>
      </c>
      <c r="C85" s="1" t="s">
        <v>6</v>
      </c>
      <c r="D85" s="1" t="s">
        <v>2</v>
      </c>
      <c r="E85" s="26" t="s">
        <v>138</v>
      </c>
      <c r="F85" s="25" t="s">
        <v>137</v>
      </c>
      <c r="G85" s="1" t="s">
        <v>3</v>
      </c>
      <c r="H85" s="1" t="s">
        <v>4</v>
      </c>
      <c r="I85" s="1"/>
      <c r="J85" s="1" t="s">
        <v>5</v>
      </c>
      <c r="K85" s="1" t="s">
        <v>18</v>
      </c>
      <c r="M85" s="52"/>
      <c r="N85" s="52"/>
      <c r="O85" s="5"/>
      <c r="P85" s="5"/>
      <c r="Q85" s="15" t="s">
        <v>227</v>
      </c>
      <c r="R85" s="5" t="s">
        <v>226</v>
      </c>
    </row>
    <row r="86" spans="1:18" ht="45">
      <c r="A86" s="17">
        <v>68</v>
      </c>
      <c r="B86" s="17">
        <v>5</v>
      </c>
      <c r="C86" s="17" t="s">
        <v>7</v>
      </c>
      <c r="D86" s="17" t="s">
        <v>123</v>
      </c>
      <c r="E86" s="17">
        <v>1837</v>
      </c>
      <c r="F86" s="17"/>
      <c r="G86" s="17" t="s">
        <v>16</v>
      </c>
      <c r="H86" s="17"/>
      <c r="I86" s="17"/>
      <c r="J86" s="21" t="s">
        <v>190</v>
      </c>
      <c r="K86" s="51"/>
      <c r="M86" s="15"/>
      <c r="N86" s="15"/>
      <c r="O86" s="5"/>
      <c r="P86" s="5"/>
      <c r="Q86" s="71"/>
      <c r="R86" s="71"/>
    </row>
    <row r="87" spans="1:18" ht="30">
      <c r="A87" s="1"/>
      <c r="B87" s="1"/>
      <c r="C87" s="1"/>
      <c r="D87" s="1"/>
      <c r="E87" s="26"/>
      <c r="F87" s="25">
        <v>202.21</v>
      </c>
      <c r="G87" s="1" t="s">
        <v>16</v>
      </c>
      <c r="H87" s="25" t="s">
        <v>166</v>
      </c>
      <c r="I87" s="1"/>
      <c r="J87" s="1" t="s">
        <v>170</v>
      </c>
      <c r="K87" s="1" t="s">
        <v>7</v>
      </c>
      <c r="M87" s="109">
        <v>1900</v>
      </c>
      <c r="N87" s="5"/>
      <c r="O87" s="5"/>
      <c r="P87" s="5"/>
      <c r="Q87" s="71">
        <v>39814</v>
      </c>
      <c r="R87" s="108" t="s">
        <v>262</v>
      </c>
    </row>
    <row r="88" spans="1:18" ht="28.5" customHeight="1">
      <c r="A88" s="1"/>
      <c r="B88" s="1"/>
      <c r="C88" s="1"/>
      <c r="D88" s="1"/>
      <c r="E88" s="26"/>
      <c r="F88" s="25">
        <v>117.46</v>
      </c>
      <c r="G88" s="1" t="s">
        <v>16</v>
      </c>
      <c r="H88" s="25" t="s">
        <v>171</v>
      </c>
      <c r="I88" s="1"/>
      <c r="J88" s="1" t="s">
        <v>170</v>
      </c>
      <c r="K88" s="1" t="s">
        <v>7</v>
      </c>
      <c r="M88" s="109">
        <v>1100</v>
      </c>
      <c r="N88" s="5"/>
      <c r="O88" s="5"/>
      <c r="P88" s="5"/>
      <c r="Q88" s="71">
        <v>39814</v>
      </c>
      <c r="R88" s="108" t="s">
        <v>262</v>
      </c>
    </row>
    <row r="89" spans="1:18" ht="28.5" customHeight="1">
      <c r="A89" s="1"/>
      <c r="B89" s="1"/>
      <c r="C89" s="1"/>
      <c r="D89" s="1"/>
      <c r="E89" s="26"/>
      <c r="F89" s="25">
        <v>169</v>
      </c>
      <c r="G89" s="1" t="s">
        <v>16</v>
      </c>
      <c r="H89" s="25" t="s">
        <v>172</v>
      </c>
      <c r="I89" s="1"/>
      <c r="J89" s="1" t="s">
        <v>170</v>
      </c>
      <c r="K89" s="1" t="s">
        <v>7</v>
      </c>
      <c r="M89" s="110">
        <v>1000</v>
      </c>
      <c r="N89" s="15"/>
      <c r="O89" s="5"/>
      <c r="P89" s="5"/>
      <c r="Q89" s="71">
        <v>37257</v>
      </c>
      <c r="R89" s="108" t="s">
        <v>262</v>
      </c>
    </row>
    <row r="90" spans="1:18" ht="29.25" customHeight="1">
      <c r="A90" s="1"/>
      <c r="B90" s="1"/>
      <c r="C90" s="1"/>
      <c r="D90" s="1"/>
      <c r="E90" s="26"/>
      <c r="F90" s="25">
        <v>132</v>
      </c>
      <c r="G90" s="1" t="s">
        <v>16</v>
      </c>
      <c r="H90" s="25" t="s">
        <v>173</v>
      </c>
      <c r="I90" s="1"/>
      <c r="J90" s="1" t="s">
        <v>170</v>
      </c>
      <c r="K90" s="1" t="s">
        <v>7</v>
      </c>
      <c r="M90" s="111">
        <v>308.31</v>
      </c>
      <c r="N90" s="5"/>
      <c r="O90" s="5"/>
      <c r="P90" s="5"/>
      <c r="Q90" s="71">
        <v>34520</v>
      </c>
      <c r="R90" s="108" t="s">
        <v>262</v>
      </c>
    </row>
    <row r="91" spans="1:18" ht="15">
      <c r="A91" s="1"/>
      <c r="B91" s="1"/>
      <c r="C91" s="1"/>
      <c r="D91" s="1"/>
      <c r="E91" s="26"/>
      <c r="F91" s="25"/>
      <c r="G91" s="1"/>
      <c r="H91" s="46" t="s">
        <v>174</v>
      </c>
      <c r="I91" s="46"/>
      <c r="J91" s="1"/>
      <c r="K91" s="1"/>
      <c r="M91" s="5"/>
      <c r="N91" s="5"/>
      <c r="O91" s="5"/>
      <c r="P91" s="5"/>
      <c r="Q91" s="71"/>
      <c r="R91" s="71"/>
    </row>
    <row r="92" spans="1:18" ht="15">
      <c r="A92" s="22"/>
      <c r="B92" s="22"/>
      <c r="C92" s="22"/>
      <c r="D92" s="22"/>
      <c r="E92" s="22"/>
      <c r="F92" s="22"/>
      <c r="G92" s="22"/>
      <c r="H92" s="22"/>
      <c r="I92" s="22"/>
      <c r="J92" s="23"/>
      <c r="K92" s="22"/>
      <c r="L92" s="40"/>
      <c r="Q92" s="72"/>
      <c r="R92" s="72"/>
    </row>
    <row r="93" spans="1:18" ht="15">
      <c r="A93" s="22"/>
      <c r="B93" s="22"/>
      <c r="C93" s="22"/>
      <c r="D93" s="22"/>
      <c r="E93" s="22"/>
      <c r="F93" s="22"/>
      <c r="G93" s="22"/>
      <c r="H93" s="22"/>
      <c r="I93" s="22"/>
      <c r="J93" s="23"/>
      <c r="K93" s="22"/>
      <c r="Q93" s="72"/>
      <c r="R93" s="72"/>
    </row>
    <row r="94" spans="1:18" ht="15">
      <c r="A94" s="40" t="s">
        <v>165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85" t="s">
        <v>128</v>
      </c>
      <c r="Q94" s="72"/>
      <c r="R94" s="71"/>
    </row>
    <row r="95" spans="12:18" ht="30">
      <c r="L95" s="85"/>
      <c r="M95" s="15" t="s">
        <v>167</v>
      </c>
      <c r="N95" s="15"/>
      <c r="O95" s="5" t="s">
        <v>168</v>
      </c>
      <c r="P95" s="5" t="s">
        <v>169</v>
      </c>
      <c r="Q95" s="71"/>
      <c r="R95" s="71"/>
    </row>
    <row r="96" spans="1:18" ht="75">
      <c r="A96" s="25" t="s">
        <v>0</v>
      </c>
      <c r="B96" s="1" t="s">
        <v>1</v>
      </c>
      <c r="C96" s="1" t="s">
        <v>6</v>
      </c>
      <c r="D96" s="1" t="s">
        <v>2</v>
      </c>
      <c r="E96" s="26" t="s">
        <v>138</v>
      </c>
      <c r="F96" s="25" t="s">
        <v>137</v>
      </c>
      <c r="G96" s="1" t="s">
        <v>3</v>
      </c>
      <c r="H96" s="1" t="s">
        <v>4</v>
      </c>
      <c r="I96" s="1"/>
      <c r="J96" s="1" t="s">
        <v>5</v>
      </c>
      <c r="K96" s="1" t="s">
        <v>18</v>
      </c>
      <c r="L96" s="85"/>
      <c r="O96" s="5"/>
      <c r="P96" s="5"/>
      <c r="Q96" s="15" t="s">
        <v>227</v>
      </c>
      <c r="R96" s="5" t="s">
        <v>226</v>
      </c>
    </row>
    <row r="97" spans="1:18" ht="15">
      <c r="A97" s="53">
        <v>69</v>
      </c>
      <c r="B97" s="53">
        <v>36</v>
      </c>
      <c r="C97" s="53" t="s">
        <v>7</v>
      </c>
      <c r="D97" s="53" t="s">
        <v>30</v>
      </c>
      <c r="E97" s="53">
        <v>90.26</v>
      </c>
      <c r="F97" s="53">
        <v>90.26</v>
      </c>
      <c r="G97" s="53" t="s">
        <v>31</v>
      </c>
      <c r="H97" s="53"/>
      <c r="I97" s="53"/>
      <c r="J97" s="53" t="s">
        <v>234</v>
      </c>
      <c r="K97" s="53"/>
      <c r="L97" s="85"/>
      <c r="M97" s="15"/>
      <c r="N97" s="15"/>
      <c r="O97" s="5"/>
      <c r="P97" s="5"/>
      <c r="Q97" s="71"/>
      <c r="R97" s="71"/>
    </row>
    <row r="98" spans="1:18" ht="60">
      <c r="A98" s="19">
        <v>70</v>
      </c>
      <c r="B98" s="19">
        <v>13</v>
      </c>
      <c r="C98" s="19" t="s">
        <v>7</v>
      </c>
      <c r="D98" s="74" t="s">
        <v>10</v>
      </c>
      <c r="E98" s="19"/>
      <c r="F98" s="19"/>
      <c r="G98" s="19" t="s">
        <v>9</v>
      </c>
      <c r="H98" s="19" t="s">
        <v>194</v>
      </c>
      <c r="I98" s="19"/>
      <c r="J98" s="73" t="s">
        <v>191</v>
      </c>
      <c r="K98" s="19" t="s">
        <v>23</v>
      </c>
      <c r="L98" s="86"/>
      <c r="M98" s="5"/>
      <c r="N98" s="5"/>
      <c r="O98" s="5"/>
      <c r="P98" s="5"/>
      <c r="Q98" s="71"/>
      <c r="R98" s="71"/>
    </row>
    <row r="99" spans="1:18" ht="15">
      <c r="A99" s="54">
        <f>A98+1</f>
        <v>71</v>
      </c>
      <c r="B99" s="54">
        <v>7</v>
      </c>
      <c r="C99" s="54" t="s">
        <v>7</v>
      </c>
      <c r="D99" s="54" t="s">
        <v>24</v>
      </c>
      <c r="E99" s="54">
        <v>9.76</v>
      </c>
      <c r="F99" s="54"/>
      <c r="G99" s="54" t="s">
        <v>16</v>
      </c>
      <c r="H99" s="54" t="s">
        <v>121</v>
      </c>
      <c r="I99" s="54"/>
      <c r="J99" s="54" t="s">
        <v>122</v>
      </c>
      <c r="K99" s="54" t="s">
        <v>23</v>
      </c>
      <c r="M99" s="5"/>
      <c r="N99" s="5"/>
      <c r="O99" s="5"/>
      <c r="P99" s="5"/>
      <c r="Q99" s="71"/>
      <c r="R99" s="71"/>
    </row>
    <row r="100" spans="1:18" ht="15">
      <c r="A100" s="47">
        <f>A99+1</f>
        <v>72</v>
      </c>
      <c r="B100" s="47">
        <v>32</v>
      </c>
      <c r="C100" s="47" t="s">
        <v>7</v>
      </c>
      <c r="D100" s="47" t="s">
        <v>27</v>
      </c>
      <c r="E100" s="47">
        <v>9</v>
      </c>
      <c r="F100" s="47">
        <v>9</v>
      </c>
      <c r="G100" s="47" t="s">
        <v>16</v>
      </c>
      <c r="H100" s="47" t="s">
        <v>177</v>
      </c>
      <c r="I100" s="47"/>
      <c r="J100" s="47"/>
      <c r="K100" s="47" t="s">
        <v>7</v>
      </c>
      <c r="L100" s="43" t="s">
        <v>139</v>
      </c>
      <c r="M100" s="5"/>
      <c r="N100" s="5"/>
      <c r="O100" s="5"/>
      <c r="P100" s="5"/>
      <c r="Q100" s="71"/>
      <c r="R100" s="71"/>
    </row>
    <row r="101" spans="1:18" ht="15">
      <c r="A101" s="47">
        <f>A100+1</f>
        <v>73</v>
      </c>
      <c r="B101" s="47">
        <v>9</v>
      </c>
      <c r="C101" s="47" t="s">
        <v>7</v>
      </c>
      <c r="D101" s="47" t="s">
        <v>70</v>
      </c>
      <c r="E101" s="47">
        <v>15</v>
      </c>
      <c r="F101" s="47">
        <v>15</v>
      </c>
      <c r="G101" s="47" t="s">
        <v>31</v>
      </c>
      <c r="H101" s="47" t="s">
        <v>178</v>
      </c>
      <c r="I101" s="47"/>
      <c r="J101" s="47" t="s">
        <v>223</v>
      </c>
      <c r="K101" s="47" t="s">
        <v>7</v>
      </c>
      <c r="L101" s="43" t="s">
        <v>139</v>
      </c>
      <c r="Q101" s="72"/>
      <c r="R101" s="72"/>
    </row>
    <row r="102" spans="17:18" ht="15">
      <c r="Q102" s="72"/>
      <c r="R102" s="72"/>
    </row>
    <row r="103" spans="1:18" ht="15">
      <c r="A103" s="58" t="s">
        <v>228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Q103" s="72"/>
      <c r="R103" s="71"/>
    </row>
    <row r="104" spans="12:18" ht="45">
      <c r="L104" s="87"/>
      <c r="M104" s="15" t="s">
        <v>167</v>
      </c>
      <c r="N104" s="15"/>
      <c r="O104" s="5" t="s">
        <v>168</v>
      </c>
      <c r="P104" s="5" t="s">
        <v>169</v>
      </c>
      <c r="Q104" s="15" t="s">
        <v>227</v>
      </c>
      <c r="R104" s="5" t="s">
        <v>226</v>
      </c>
    </row>
    <row r="105" spans="1:18" ht="75">
      <c r="A105" s="25" t="s">
        <v>0</v>
      </c>
      <c r="B105" s="1" t="s">
        <v>1</v>
      </c>
      <c r="C105" s="1" t="s">
        <v>6</v>
      </c>
      <c r="D105" s="1" t="s">
        <v>2</v>
      </c>
      <c r="E105" s="26" t="s">
        <v>138</v>
      </c>
      <c r="F105" s="25" t="s">
        <v>137</v>
      </c>
      <c r="G105" s="1" t="s">
        <v>3</v>
      </c>
      <c r="H105" s="1" t="s">
        <v>4</v>
      </c>
      <c r="I105" s="1"/>
      <c r="J105" s="1" t="s">
        <v>5</v>
      </c>
      <c r="K105" s="1" t="s">
        <v>18</v>
      </c>
      <c r="L105" s="88"/>
      <c r="O105" s="5"/>
      <c r="P105" s="5"/>
      <c r="Q105" s="71"/>
      <c r="R105" s="71"/>
    </row>
    <row r="106" spans="1:18" ht="15">
      <c r="A106" s="5">
        <v>74</v>
      </c>
      <c r="B106" s="5">
        <v>46</v>
      </c>
      <c r="C106" s="5" t="s">
        <v>7</v>
      </c>
      <c r="D106" s="5" t="s">
        <v>131</v>
      </c>
      <c r="E106" s="5">
        <v>50</v>
      </c>
      <c r="F106" s="5"/>
      <c r="G106" s="5" t="s">
        <v>16</v>
      </c>
      <c r="H106" s="5" t="s">
        <v>132</v>
      </c>
      <c r="I106" s="5"/>
      <c r="J106" s="15" t="s">
        <v>133</v>
      </c>
      <c r="K106" s="5" t="s">
        <v>134</v>
      </c>
      <c r="L106" s="35"/>
      <c r="M106" s="15"/>
      <c r="N106" s="15"/>
      <c r="O106" s="5"/>
      <c r="P106" s="5"/>
      <c r="Q106" s="71"/>
      <c r="R106" s="71"/>
    </row>
    <row r="107" spans="1:18" ht="15">
      <c r="A107" s="5">
        <v>75</v>
      </c>
      <c r="B107" s="5">
        <v>47</v>
      </c>
      <c r="C107" s="5" t="s">
        <v>7</v>
      </c>
      <c r="D107" s="5" t="s">
        <v>135</v>
      </c>
      <c r="E107" s="5">
        <v>309.72</v>
      </c>
      <c r="F107" s="5"/>
      <c r="G107" s="5" t="s">
        <v>31</v>
      </c>
      <c r="H107" s="5" t="s">
        <v>136</v>
      </c>
      <c r="I107" s="5"/>
      <c r="J107" s="15" t="s">
        <v>133</v>
      </c>
      <c r="K107" s="5" t="s">
        <v>134</v>
      </c>
      <c r="L107" s="35"/>
      <c r="M107" s="5"/>
      <c r="N107" s="5"/>
      <c r="O107" s="5"/>
      <c r="P107" s="5"/>
      <c r="Q107" s="71"/>
      <c r="R107" s="71"/>
    </row>
    <row r="108" spans="1:18" ht="15">
      <c r="A108" s="54">
        <v>76</v>
      </c>
      <c r="B108" s="54">
        <v>357</v>
      </c>
      <c r="C108" s="54" t="s">
        <v>7</v>
      </c>
      <c r="D108" s="54" t="s">
        <v>209</v>
      </c>
      <c r="E108" s="54"/>
      <c r="F108" s="54"/>
      <c r="G108" s="54"/>
      <c r="H108" s="54" t="s">
        <v>163</v>
      </c>
      <c r="I108" s="54"/>
      <c r="J108" s="15" t="s">
        <v>133</v>
      </c>
      <c r="K108" s="54" t="s">
        <v>23</v>
      </c>
      <c r="M108" s="5"/>
      <c r="N108" s="5"/>
      <c r="O108" s="5"/>
      <c r="P108" s="5"/>
      <c r="Q108" s="71"/>
      <c r="R108" s="71"/>
    </row>
    <row r="109" spans="1:18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Q109" s="72"/>
      <c r="R109" s="72"/>
    </row>
    <row r="110" spans="5:18" ht="15">
      <c r="E110" s="12">
        <f>SUM(E106:E107)</f>
        <v>359.72</v>
      </c>
      <c r="F110" s="14"/>
      <c r="Q110" s="72"/>
      <c r="R110" s="72"/>
    </row>
    <row r="111" spans="17:18" ht="15">
      <c r="Q111" s="72"/>
      <c r="R111" s="71"/>
    </row>
    <row r="112" spans="12:18" ht="30">
      <c r="L112" s="29"/>
      <c r="M112" s="15" t="s">
        <v>167</v>
      </c>
      <c r="N112" s="15"/>
      <c r="O112" s="5" t="s">
        <v>168</v>
      </c>
      <c r="P112" s="5" t="s">
        <v>169</v>
      </c>
      <c r="Q112" s="71"/>
      <c r="R112" s="71"/>
    </row>
    <row r="113" spans="1:18" ht="75">
      <c r="A113" s="25" t="s">
        <v>0</v>
      </c>
      <c r="B113" s="1" t="s">
        <v>1</v>
      </c>
      <c r="C113" s="1" t="s">
        <v>6</v>
      </c>
      <c r="D113" s="1" t="s">
        <v>2</v>
      </c>
      <c r="E113" s="26" t="s">
        <v>138</v>
      </c>
      <c r="F113" s="25" t="s">
        <v>137</v>
      </c>
      <c r="G113" s="1" t="s">
        <v>3</v>
      </c>
      <c r="H113" s="1" t="s">
        <v>4</v>
      </c>
      <c r="I113" s="1"/>
      <c r="J113" s="1" t="s">
        <v>5</v>
      </c>
      <c r="K113" s="1" t="s">
        <v>18</v>
      </c>
      <c r="M113" s="5"/>
      <c r="N113" s="5"/>
      <c r="O113" s="5"/>
      <c r="P113" s="5"/>
      <c r="Q113" s="71"/>
      <c r="R113" s="71"/>
    </row>
    <row r="114" spans="1:18" ht="15">
      <c r="A114" s="54">
        <v>77</v>
      </c>
      <c r="B114" s="54">
        <v>42</v>
      </c>
      <c r="C114" s="54" t="s">
        <v>256</v>
      </c>
      <c r="D114" s="54" t="s">
        <v>29</v>
      </c>
      <c r="E114" s="54">
        <v>24.86</v>
      </c>
      <c r="F114" s="54">
        <v>24.86</v>
      </c>
      <c r="G114" s="54" t="s">
        <v>16</v>
      </c>
      <c r="H114" s="54" t="s">
        <v>114</v>
      </c>
      <c r="I114" s="54"/>
      <c r="J114" s="54" t="s">
        <v>145</v>
      </c>
      <c r="K114" s="54" t="s">
        <v>7</v>
      </c>
      <c r="M114" s="5"/>
      <c r="N114" s="5"/>
      <c r="O114" s="5"/>
      <c r="P114" s="5"/>
      <c r="Q114" s="71"/>
      <c r="R114" s="71"/>
    </row>
    <row r="115" spans="1:18" ht="33.75" customHeight="1">
      <c r="A115" s="54">
        <v>78</v>
      </c>
      <c r="B115" s="54"/>
      <c r="C115" s="5" t="s">
        <v>256</v>
      </c>
      <c r="D115" s="5" t="s">
        <v>29</v>
      </c>
      <c r="E115" s="5"/>
      <c r="F115" s="5">
        <v>10.4</v>
      </c>
      <c r="G115" s="5" t="s">
        <v>16</v>
      </c>
      <c r="H115" s="15" t="s">
        <v>255</v>
      </c>
      <c r="I115" s="5"/>
      <c r="J115" s="83" t="s">
        <v>188</v>
      </c>
      <c r="K115" s="5" t="s">
        <v>7</v>
      </c>
      <c r="M115" s="5"/>
      <c r="N115" s="5"/>
      <c r="O115" s="5"/>
      <c r="P115" s="5"/>
      <c r="Q115" s="71"/>
      <c r="R115" s="71"/>
    </row>
    <row r="116" spans="1:18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Q116" s="72"/>
      <c r="R116" s="72"/>
    </row>
    <row r="117" spans="12:18" ht="15">
      <c r="L117" s="38"/>
      <c r="Q117" s="72"/>
      <c r="R117" s="72"/>
    </row>
    <row r="118" spans="17:18" ht="15">
      <c r="Q118" s="72"/>
      <c r="R118" s="72"/>
    </row>
    <row r="119" spans="1:18" ht="15">
      <c r="A119" s="38" t="s">
        <v>164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Q119" s="72"/>
      <c r="R119" s="71"/>
    </row>
    <row r="120" spans="12:18" ht="45">
      <c r="L120" s="84"/>
      <c r="M120" s="15" t="s">
        <v>167</v>
      </c>
      <c r="N120" s="15"/>
      <c r="O120" s="5" t="s">
        <v>168</v>
      </c>
      <c r="P120" s="5" t="s">
        <v>169</v>
      </c>
      <c r="Q120" s="15" t="s">
        <v>227</v>
      </c>
      <c r="R120" s="5" t="s">
        <v>226</v>
      </c>
    </row>
    <row r="121" spans="1:18" ht="75">
      <c r="A121" s="25" t="s">
        <v>0</v>
      </c>
      <c r="B121" s="1" t="s">
        <v>1</v>
      </c>
      <c r="C121" s="1" t="s">
        <v>6</v>
      </c>
      <c r="D121" s="1" t="s">
        <v>2</v>
      </c>
      <c r="E121" s="26" t="s">
        <v>138</v>
      </c>
      <c r="F121" s="25" t="s">
        <v>137</v>
      </c>
      <c r="G121" s="1" t="s">
        <v>3</v>
      </c>
      <c r="H121" s="1" t="s">
        <v>4</v>
      </c>
      <c r="I121" s="1"/>
      <c r="J121" s="1" t="s">
        <v>5</v>
      </c>
      <c r="K121" s="1" t="s">
        <v>18</v>
      </c>
      <c r="L121" s="84"/>
      <c r="M121" s="5"/>
      <c r="N121" s="5"/>
      <c r="O121" s="66">
        <f>N121*0.25</f>
        <v>0</v>
      </c>
      <c r="P121" s="66">
        <f>N121+O121</f>
        <v>0</v>
      </c>
      <c r="Q121" s="71"/>
      <c r="R121" s="71"/>
    </row>
    <row r="122" spans="1:18" ht="16.5" customHeight="1">
      <c r="A122" s="36">
        <v>1</v>
      </c>
      <c r="B122" s="36"/>
      <c r="C122" s="36" t="s">
        <v>23</v>
      </c>
      <c r="D122" s="36" t="s">
        <v>50</v>
      </c>
      <c r="E122" s="36"/>
      <c r="F122" s="36">
        <v>55</v>
      </c>
      <c r="G122" s="36" t="s">
        <v>16</v>
      </c>
      <c r="H122" s="36" t="s">
        <v>51</v>
      </c>
      <c r="I122" s="36"/>
      <c r="J122" s="36" t="s">
        <v>52</v>
      </c>
      <c r="K122" s="36" t="s">
        <v>7</v>
      </c>
      <c r="L122" s="84"/>
      <c r="M122" s="5">
        <v>255</v>
      </c>
      <c r="N122" s="66">
        <f>M122*N2</f>
        <v>1953.675105</v>
      </c>
      <c r="O122" s="66">
        <f>N122*0.25</f>
        <v>488.41877625</v>
      </c>
      <c r="P122" s="66">
        <f>N122+O122</f>
        <v>2442.09388125</v>
      </c>
      <c r="Q122" s="71">
        <v>41760</v>
      </c>
      <c r="R122" s="71"/>
    </row>
    <row r="123" spans="1:18" ht="15">
      <c r="A123" s="30">
        <v>2</v>
      </c>
      <c r="B123" s="30"/>
      <c r="C123" s="30" t="s">
        <v>23</v>
      </c>
      <c r="D123" s="30" t="s">
        <v>66</v>
      </c>
      <c r="E123" s="30"/>
      <c r="F123" s="30">
        <v>60</v>
      </c>
      <c r="G123" s="30" t="s">
        <v>31</v>
      </c>
      <c r="H123" s="30" t="s">
        <v>213</v>
      </c>
      <c r="I123" s="30" t="s">
        <v>139</v>
      </c>
      <c r="J123" s="30" t="s">
        <v>196</v>
      </c>
      <c r="K123" s="30" t="s">
        <v>7</v>
      </c>
      <c r="L123" s="84"/>
      <c r="M123" s="5">
        <v>255</v>
      </c>
      <c r="N123" s="5"/>
      <c r="O123" s="66">
        <f>N123*0.25</f>
        <v>0</v>
      </c>
      <c r="P123" s="66">
        <f>N123+O123</f>
        <v>0</v>
      </c>
      <c r="Q123" s="71">
        <v>41760</v>
      </c>
      <c r="R123" s="71">
        <v>43586</v>
      </c>
    </row>
    <row r="124" spans="1:18" ht="15">
      <c r="A124" s="36">
        <v>3</v>
      </c>
      <c r="B124" s="36"/>
      <c r="C124" s="36" t="s">
        <v>23</v>
      </c>
      <c r="D124" s="36" t="s">
        <v>87</v>
      </c>
      <c r="E124" s="36"/>
      <c r="F124" s="36">
        <v>40</v>
      </c>
      <c r="G124" s="36" t="s">
        <v>16</v>
      </c>
      <c r="H124" s="36" t="s">
        <v>88</v>
      </c>
      <c r="I124" s="36"/>
      <c r="J124" s="36" t="s">
        <v>22</v>
      </c>
      <c r="K124" s="36" t="s">
        <v>7</v>
      </c>
      <c r="L124" s="84"/>
      <c r="M124" s="5">
        <v>33.05</v>
      </c>
      <c r="N124" s="66">
        <f>M124*N2</f>
        <v>253.21161654999997</v>
      </c>
      <c r="O124" s="66">
        <f>N124*0.25</f>
        <v>63.30290413749999</v>
      </c>
      <c r="P124" s="66">
        <f>N124+O124</f>
        <v>316.51452068749995</v>
      </c>
      <c r="Q124" s="71">
        <v>41000</v>
      </c>
      <c r="R124" s="71">
        <v>45047</v>
      </c>
    </row>
    <row r="125" spans="1:18" ht="45">
      <c r="A125" s="30">
        <v>4</v>
      </c>
      <c r="B125" s="30"/>
      <c r="C125" s="30" t="s">
        <v>23</v>
      </c>
      <c r="D125" s="30" t="s">
        <v>105</v>
      </c>
      <c r="E125" s="30"/>
      <c r="F125" s="30">
        <v>40</v>
      </c>
      <c r="G125" s="30" t="s">
        <v>16</v>
      </c>
      <c r="H125" s="30" t="s">
        <v>104</v>
      </c>
      <c r="I125" s="30"/>
      <c r="J125" s="55" t="s">
        <v>195</v>
      </c>
      <c r="K125" s="30" t="s">
        <v>7</v>
      </c>
      <c r="L125" s="18"/>
      <c r="M125" s="5">
        <v>205</v>
      </c>
      <c r="N125" s="66">
        <f>M125*N2</f>
        <v>1570.601555</v>
      </c>
      <c r="O125" s="66">
        <f>N125*0.25</f>
        <v>392.65038875</v>
      </c>
      <c r="P125" s="66">
        <f>N125+O125</f>
        <v>1963.25194375</v>
      </c>
      <c r="Q125" s="71">
        <v>41561</v>
      </c>
      <c r="R125" s="71">
        <v>42826</v>
      </c>
    </row>
    <row r="126" spans="1:18" ht="1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Q126" s="72"/>
      <c r="R126" s="72"/>
    </row>
    <row r="127" spans="1:18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Q127" s="72"/>
      <c r="R127" s="72"/>
    </row>
    <row r="128" spans="1:18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Q128" s="72"/>
      <c r="R128" s="72"/>
    </row>
    <row r="129" spans="12:18" ht="15">
      <c r="L129" s="37"/>
      <c r="Q129" s="72"/>
      <c r="R129" s="72"/>
    </row>
    <row r="130" spans="12:18" ht="15">
      <c r="L130" s="37"/>
      <c r="Q130" s="72"/>
      <c r="R130" s="72"/>
    </row>
    <row r="131" spans="1:18" ht="15">
      <c r="A131" s="38" t="s">
        <v>203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Q131" s="72"/>
      <c r="R131" s="71"/>
    </row>
    <row r="132" spans="12:18" ht="30">
      <c r="L132" s="84"/>
      <c r="M132" s="15" t="s">
        <v>167</v>
      </c>
      <c r="N132" s="15"/>
      <c r="O132" s="5" t="s">
        <v>168</v>
      </c>
      <c r="P132" s="5" t="s">
        <v>169</v>
      </c>
      <c r="Q132" s="71"/>
      <c r="R132" s="71"/>
    </row>
    <row r="133" spans="1:18" ht="75">
      <c r="A133" s="25" t="s">
        <v>0</v>
      </c>
      <c r="B133" s="1" t="s">
        <v>1</v>
      </c>
      <c r="C133" s="1" t="s">
        <v>6</v>
      </c>
      <c r="D133" s="1" t="s">
        <v>2</v>
      </c>
      <c r="E133" s="26" t="s">
        <v>138</v>
      </c>
      <c r="F133" s="25" t="s">
        <v>137</v>
      </c>
      <c r="G133" s="1" t="s">
        <v>3</v>
      </c>
      <c r="H133" s="1" t="s">
        <v>4</v>
      </c>
      <c r="I133" s="1"/>
      <c r="J133" s="1" t="s">
        <v>5</v>
      </c>
      <c r="K133" s="1" t="s">
        <v>18</v>
      </c>
      <c r="L133" s="84"/>
      <c r="M133" s="5"/>
      <c r="N133" s="5"/>
      <c r="O133" s="5"/>
      <c r="P133" s="5"/>
      <c r="Q133" s="71"/>
      <c r="R133" s="71"/>
    </row>
    <row r="134" spans="1:18" ht="15">
      <c r="A134" s="54">
        <v>1</v>
      </c>
      <c r="B134" s="54"/>
      <c r="C134" s="54" t="s">
        <v>23</v>
      </c>
      <c r="D134" s="54" t="s">
        <v>27</v>
      </c>
      <c r="E134" s="54"/>
      <c r="F134" s="54"/>
      <c r="G134" s="54" t="s">
        <v>16</v>
      </c>
      <c r="H134" s="54" t="s">
        <v>204</v>
      </c>
      <c r="I134" s="54"/>
      <c r="J134" s="54" t="s">
        <v>205</v>
      </c>
      <c r="K134" s="54" t="s">
        <v>23</v>
      </c>
      <c r="L134" s="84"/>
      <c r="M134" s="5"/>
      <c r="N134" s="5"/>
      <c r="O134" s="5"/>
      <c r="P134" s="5"/>
      <c r="Q134" s="71"/>
      <c r="R134" s="71"/>
    </row>
    <row r="135" spans="1:18" ht="15">
      <c r="A135" s="54">
        <v>2</v>
      </c>
      <c r="B135" s="54"/>
      <c r="C135" s="54" t="s">
        <v>23</v>
      </c>
      <c r="D135" s="54" t="s">
        <v>66</v>
      </c>
      <c r="E135" s="54"/>
      <c r="F135" s="54"/>
      <c r="G135" s="54"/>
      <c r="H135" s="54" t="s">
        <v>206</v>
      </c>
      <c r="I135" s="54"/>
      <c r="J135" s="54" t="s">
        <v>196</v>
      </c>
      <c r="K135" s="54" t="s">
        <v>23</v>
      </c>
      <c r="L135" s="84"/>
      <c r="M135" s="5"/>
      <c r="N135" s="5"/>
      <c r="O135" s="5"/>
      <c r="P135" s="5"/>
      <c r="Q135" s="71"/>
      <c r="R135" s="71"/>
    </row>
    <row r="136" spans="1:18" ht="15">
      <c r="A136" s="54">
        <v>3</v>
      </c>
      <c r="B136" s="54"/>
      <c r="C136" s="54" t="s">
        <v>23</v>
      </c>
      <c r="D136" s="54" t="s">
        <v>207</v>
      </c>
      <c r="E136" s="54"/>
      <c r="F136" s="54"/>
      <c r="G136" s="54"/>
      <c r="H136" s="54" t="s">
        <v>206</v>
      </c>
      <c r="I136" s="54"/>
      <c r="J136" s="54" t="s">
        <v>196</v>
      </c>
      <c r="K136" s="54"/>
      <c r="L136" s="84"/>
      <c r="M136" s="5"/>
      <c r="N136" s="5"/>
      <c r="O136" s="5"/>
      <c r="P136" s="5"/>
      <c r="Q136" s="71"/>
      <c r="R136" s="71"/>
    </row>
    <row r="137" spans="1:18" ht="15">
      <c r="A137" s="54">
        <v>4</v>
      </c>
      <c r="B137" s="54"/>
      <c r="C137" s="54" t="s">
        <v>23</v>
      </c>
      <c r="D137" s="54" t="s">
        <v>208</v>
      </c>
      <c r="E137" s="54"/>
      <c r="F137" s="54"/>
      <c r="G137" s="54"/>
      <c r="H137" s="54" t="s">
        <v>206</v>
      </c>
      <c r="I137" s="54"/>
      <c r="J137" s="54" t="s">
        <v>196</v>
      </c>
      <c r="K137" s="54"/>
      <c r="L137" s="18"/>
      <c r="M137" s="5"/>
      <c r="N137" s="5"/>
      <c r="O137" s="5"/>
      <c r="P137" s="5"/>
      <c r="Q137" s="71"/>
      <c r="R137" s="5"/>
    </row>
    <row r="138" spans="1:11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41" ht="15">
      <c r="R141" s="70"/>
    </row>
    <row r="142" spans="10:17" ht="15">
      <c r="J142" s="67" t="s">
        <v>225</v>
      </c>
      <c r="K142" s="68" t="s">
        <v>169</v>
      </c>
      <c r="L142" s="68"/>
      <c r="M142" s="68">
        <f>SUM(M3:M137)</f>
        <v>23766.88</v>
      </c>
      <c r="N142" s="69">
        <f>SUM(N3:N137)</f>
        <v>147127.59465147002</v>
      </c>
      <c r="O142" s="69">
        <f>SUM(O3:O137)</f>
        <v>36781.898662867505</v>
      </c>
      <c r="P142" s="69">
        <f>SUM(P3:P137)</f>
        <v>183909.49331433748</v>
      </c>
      <c r="Q142" s="70"/>
    </row>
    <row r="149" spans="1:8" ht="15">
      <c r="A149" s="59" t="s">
        <v>260</v>
      </c>
      <c r="B149" s="59"/>
      <c r="C149" s="59"/>
      <c r="D149" s="59"/>
      <c r="E149" s="59"/>
      <c r="F149" s="59"/>
      <c r="G149" s="59"/>
      <c r="H149" s="59"/>
    </row>
    <row r="150" spans="1:8" ht="15">
      <c r="A150" s="59" t="s">
        <v>156</v>
      </c>
      <c r="B150" s="59"/>
      <c r="C150" s="59"/>
      <c r="D150" s="59"/>
      <c r="E150" s="59"/>
      <c r="F150" s="59"/>
      <c r="G150" s="59"/>
      <c r="H150" s="59"/>
    </row>
    <row r="151" spans="1:8" ht="15">
      <c r="A151" s="59" t="s">
        <v>157</v>
      </c>
      <c r="B151" s="59"/>
      <c r="C151" s="59"/>
      <c r="D151" s="59"/>
      <c r="E151" s="59"/>
      <c r="F151" s="59"/>
      <c r="G151" s="59"/>
      <c r="H151" s="59"/>
    </row>
    <row r="152" spans="1:8" ht="15">
      <c r="A152" s="37"/>
      <c r="B152" s="37"/>
      <c r="C152" s="37"/>
      <c r="D152" s="37"/>
      <c r="E152" s="37"/>
      <c r="F152" s="37"/>
      <c r="G152" s="37"/>
      <c r="H152" s="37"/>
    </row>
    <row r="153" spans="1:8" ht="15">
      <c r="A153" s="37"/>
      <c r="B153" s="37"/>
      <c r="C153" s="37"/>
      <c r="D153" s="37"/>
      <c r="E153" s="37"/>
      <c r="F153" s="37"/>
      <c r="G153" s="37"/>
      <c r="H153" s="37"/>
    </row>
    <row r="154" spans="1:8" ht="15">
      <c r="A154" s="37"/>
      <c r="B154" s="37"/>
      <c r="C154" s="37"/>
      <c r="D154" s="37"/>
      <c r="E154" s="37"/>
      <c r="F154" s="37"/>
      <c r="G154" s="37"/>
      <c r="H154" s="37"/>
    </row>
    <row r="155" spans="1:8" ht="15">
      <c r="A155" s="37"/>
      <c r="B155" s="37"/>
      <c r="C155" s="37"/>
      <c r="D155" s="37"/>
      <c r="E155" s="37"/>
      <c r="F155" s="37"/>
      <c r="G155" s="37"/>
      <c r="H155" s="37"/>
    </row>
    <row r="156" spans="1:8" ht="15">
      <c r="A156" s="37"/>
      <c r="B156" s="37"/>
      <c r="C156" s="37"/>
      <c r="D156" s="37"/>
      <c r="E156" s="37"/>
      <c r="F156" s="37"/>
      <c r="G156" s="37"/>
      <c r="H156" s="37"/>
    </row>
  </sheetData>
  <sheetProtection/>
  <mergeCells count="9">
    <mergeCell ref="L132:L136"/>
    <mergeCell ref="L94:L98"/>
    <mergeCell ref="L104:L105"/>
    <mergeCell ref="L120:L124"/>
    <mergeCell ref="A1:J1"/>
    <mergeCell ref="A55:K55"/>
    <mergeCell ref="L58:L71"/>
    <mergeCell ref="J27:J28"/>
    <mergeCell ref="K27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"/>
  <sheetViews>
    <sheetView zoomScale="70" zoomScaleNormal="70" zoomScalePageLayoutView="0" workbookViewId="0" topLeftCell="A1">
      <selection activeCell="K82" sqref="K82:K83"/>
    </sheetView>
  </sheetViews>
  <sheetFormatPr defaultColWidth="9.140625" defaultRowHeight="15"/>
  <cols>
    <col min="1" max="1" width="6.28125" style="0" customWidth="1"/>
    <col min="2" max="3" width="6.7109375" style="0" customWidth="1"/>
    <col min="4" max="4" width="38.7109375" style="0" customWidth="1"/>
    <col min="5" max="6" width="11.7109375" style="0" customWidth="1"/>
    <col min="7" max="7" width="9.28125" style="0" customWidth="1"/>
    <col min="8" max="8" width="20.7109375" style="0" customWidth="1"/>
    <col min="9" max="9" width="44.421875" style="0" customWidth="1"/>
  </cols>
  <sheetData>
    <row r="1" spans="1:9" ht="15">
      <c r="A1" s="89" t="s">
        <v>158</v>
      </c>
      <c r="B1" s="90"/>
      <c r="C1" s="90"/>
      <c r="D1" s="90"/>
      <c r="E1" s="90"/>
      <c r="F1" s="90"/>
      <c r="G1" s="90"/>
      <c r="H1" s="90"/>
      <c r="I1" s="90"/>
    </row>
    <row r="3" spans="1:10" ht="43.5" customHeight="1">
      <c r="A3" s="1" t="s">
        <v>0</v>
      </c>
      <c r="B3" s="1" t="s">
        <v>1</v>
      </c>
      <c r="C3" s="1" t="s">
        <v>6</v>
      </c>
      <c r="D3" s="1" t="s">
        <v>2</v>
      </c>
      <c r="E3" s="26" t="s">
        <v>138</v>
      </c>
      <c r="F3" s="25" t="s">
        <v>137</v>
      </c>
      <c r="G3" s="1" t="s">
        <v>3</v>
      </c>
      <c r="H3" s="1" t="s">
        <v>4</v>
      </c>
      <c r="I3" s="1" t="s">
        <v>5</v>
      </c>
      <c r="J3" s="1" t="s">
        <v>18</v>
      </c>
    </row>
    <row r="4" spans="1:11" ht="15">
      <c r="A4" s="2">
        <v>1</v>
      </c>
      <c r="B4" s="2">
        <v>13</v>
      </c>
      <c r="C4" s="3" t="s">
        <v>7</v>
      </c>
      <c r="D4" s="2" t="s">
        <v>10</v>
      </c>
      <c r="E4" s="2">
        <v>141.2</v>
      </c>
      <c r="F4" s="2">
        <v>40.44</v>
      </c>
      <c r="G4" s="2" t="s">
        <v>9</v>
      </c>
      <c r="H4" s="2" t="s">
        <v>8</v>
      </c>
      <c r="I4" s="2" t="s">
        <v>11</v>
      </c>
      <c r="J4" s="2" t="s">
        <v>7</v>
      </c>
      <c r="K4" s="6"/>
    </row>
    <row r="5" spans="1:11" ht="15">
      <c r="A5" s="2">
        <f>A4+1</f>
        <v>2</v>
      </c>
      <c r="B5" s="2">
        <v>37</v>
      </c>
      <c r="C5" s="2" t="s">
        <v>7</v>
      </c>
      <c r="D5" s="2" t="s">
        <v>12</v>
      </c>
      <c r="E5" s="2">
        <v>67.41</v>
      </c>
      <c r="F5" s="2">
        <v>68.51</v>
      </c>
      <c r="G5" s="2" t="s">
        <v>13</v>
      </c>
      <c r="H5" s="2" t="s">
        <v>14</v>
      </c>
      <c r="I5" s="2" t="s">
        <v>142</v>
      </c>
      <c r="J5" s="2" t="s">
        <v>7</v>
      </c>
      <c r="K5" s="5"/>
    </row>
    <row r="6" spans="1:11" ht="15">
      <c r="A6" s="2">
        <f aca="true" t="shared" si="0" ref="A6:A44">A5+1</f>
        <v>3</v>
      </c>
      <c r="B6" s="2">
        <v>356</v>
      </c>
      <c r="C6" s="2" t="s">
        <v>7</v>
      </c>
      <c r="D6" s="2" t="s">
        <v>19</v>
      </c>
      <c r="E6" s="2">
        <v>10.27</v>
      </c>
      <c r="F6" s="2">
        <v>10.27</v>
      </c>
      <c r="G6" s="2" t="s">
        <v>9</v>
      </c>
      <c r="H6" s="2" t="s">
        <v>33</v>
      </c>
      <c r="I6" s="2" t="s">
        <v>140</v>
      </c>
      <c r="J6" s="2" t="s">
        <v>7</v>
      </c>
      <c r="K6" s="2" t="s">
        <v>139</v>
      </c>
    </row>
    <row r="7" spans="1:11" ht="15">
      <c r="A7" s="2">
        <v>3</v>
      </c>
      <c r="B7" s="2">
        <v>356</v>
      </c>
      <c r="C7" s="2" t="s">
        <v>7</v>
      </c>
      <c r="D7" s="2" t="s">
        <v>19</v>
      </c>
      <c r="E7" s="2">
        <v>8.34</v>
      </c>
      <c r="F7" s="2">
        <v>8.34</v>
      </c>
      <c r="G7" s="2" t="s">
        <v>9</v>
      </c>
      <c r="H7" s="2" t="s">
        <v>20</v>
      </c>
      <c r="I7" s="2" t="s">
        <v>140</v>
      </c>
      <c r="J7" s="2" t="s">
        <v>7</v>
      </c>
      <c r="K7" s="2" t="s">
        <v>139</v>
      </c>
    </row>
    <row r="8" spans="1:11" ht="15">
      <c r="A8" s="2">
        <v>3</v>
      </c>
      <c r="B8" s="2">
        <v>356</v>
      </c>
      <c r="C8" s="2" t="s">
        <v>7</v>
      </c>
      <c r="D8" s="2" t="s">
        <v>19</v>
      </c>
      <c r="E8" s="2">
        <v>6.37</v>
      </c>
      <c r="F8" s="2">
        <v>6.37</v>
      </c>
      <c r="G8" s="2" t="s">
        <v>9</v>
      </c>
      <c r="H8" s="2" t="s">
        <v>84</v>
      </c>
      <c r="I8" s="2" t="s">
        <v>140</v>
      </c>
      <c r="J8" s="2" t="s">
        <v>7</v>
      </c>
      <c r="K8" s="2" t="s">
        <v>139</v>
      </c>
    </row>
    <row r="9" spans="1:11" ht="15">
      <c r="A9" s="2">
        <f>A7+1</f>
        <v>4</v>
      </c>
      <c r="B9" s="2">
        <v>52</v>
      </c>
      <c r="C9" s="2" t="s">
        <v>7</v>
      </c>
      <c r="D9" s="2" t="s">
        <v>24</v>
      </c>
      <c r="E9" s="2">
        <v>44.19</v>
      </c>
      <c r="F9" s="2">
        <v>34.6</v>
      </c>
      <c r="G9" s="2" t="s">
        <v>25</v>
      </c>
      <c r="H9" s="2" t="s">
        <v>26</v>
      </c>
      <c r="I9" s="2"/>
      <c r="J9" s="2" t="s">
        <v>7</v>
      </c>
      <c r="K9" s="6"/>
    </row>
    <row r="10" spans="1:11" ht="15">
      <c r="A10" s="2">
        <f t="shared" si="0"/>
        <v>5</v>
      </c>
      <c r="B10" s="2">
        <v>26</v>
      </c>
      <c r="C10" s="2" t="s">
        <v>7</v>
      </c>
      <c r="D10" s="2" t="s">
        <v>27</v>
      </c>
      <c r="E10" s="2">
        <v>29</v>
      </c>
      <c r="F10" s="2">
        <v>29</v>
      </c>
      <c r="G10" s="2" t="s">
        <v>9</v>
      </c>
      <c r="H10" s="2" t="s">
        <v>28</v>
      </c>
      <c r="I10" s="2"/>
      <c r="J10" s="2" t="s">
        <v>7</v>
      </c>
      <c r="K10" s="2" t="s">
        <v>139</v>
      </c>
    </row>
    <row r="11" spans="1:11" ht="15">
      <c r="A11" s="2">
        <f t="shared" si="0"/>
        <v>6</v>
      </c>
      <c r="B11" s="2">
        <v>27</v>
      </c>
      <c r="C11" s="2" t="s">
        <v>7</v>
      </c>
      <c r="D11" s="2" t="s">
        <v>34</v>
      </c>
      <c r="E11" s="2">
        <v>12.7</v>
      </c>
      <c r="F11" s="2">
        <v>12.7</v>
      </c>
      <c r="G11" s="2" t="s">
        <v>9</v>
      </c>
      <c r="H11" s="2" t="s">
        <v>35</v>
      </c>
      <c r="I11" s="2"/>
      <c r="J11" s="2" t="s">
        <v>7</v>
      </c>
      <c r="K11" s="2" t="s">
        <v>139</v>
      </c>
    </row>
    <row r="12" spans="1:11" ht="15">
      <c r="A12" s="2">
        <f t="shared" si="0"/>
        <v>7</v>
      </c>
      <c r="B12" s="2">
        <v>28</v>
      </c>
      <c r="C12" s="2" t="s">
        <v>7</v>
      </c>
      <c r="D12" s="2" t="s">
        <v>36</v>
      </c>
      <c r="E12" s="2">
        <v>5</v>
      </c>
      <c r="F12" s="2">
        <v>5</v>
      </c>
      <c r="G12" s="2" t="s">
        <v>9</v>
      </c>
      <c r="H12" s="2" t="s">
        <v>37</v>
      </c>
      <c r="I12" s="2"/>
      <c r="J12" s="2" t="s">
        <v>7</v>
      </c>
      <c r="K12" s="2" t="s">
        <v>139</v>
      </c>
    </row>
    <row r="13" spans="1:11" ht="15">
      <c r="A13" s="2">
        <f t="shared" si="0"/>
        <v>8</v>
      </c>
      <c r="B13" s="2">
        <v>32</v>
      </c>
      <c r="C13" s="2" t="s">
        <v>7</v>
      </c>
      <c r="D13" s="2" t="s">
        <v>27</v>
      </c>
      <c r="E13" s="2">
        <v>9</v>
      </c>
      <c r="F13" s="2">
        <v>9</v>
      </c>
      <c r="G13" s="2" t="s">
        <v>16</v>
      </c>
      <c r="H13" s="2" t="s">
        <v>38</v>
      </c>
      <c r="I13" s="2"/>
      <c r="J13" s="2" t="s">
        <v>7</v>
      </c>
      <c r="K13" s="2" t="s">
        <v>139</v>
      </c>
    </row>
    <row r="14" spans="1:11" ht="15">
      <c r="A14" s="2">
        <f t="shared" si="0"/>
        <v>9</v>
      </c>
      <c r="B14" s="2">
        <v>15</v>
      </c>
      <c r="C14" s="2" t="s">
        <v>7</v>
      </c>
      <c r="D14" s="2" t="s">
        <v>39</v>
      </c>
      <c r="E14" s="2">
        <v>65.8</v>
      </c>
      <c r="F14" s="2">
        <v>65.8</v>
      </c>
      <c r="G14" s="2" t="s">
        <v>31</v>
      </c>
      <c r="H14" s="2" t="s">
        <v>151</v>
      </c>
      <c r="I14" s="2"/>
      <c r="J14" s="2" t="s">
        <v>7</v>
      </c>
      <c r="K14" s="2" t="s">
        <v>139</v>
      </c>
    </row>
    <row r="15" spans="1:11" ht="15">
      <c r="A15" s="2">
        <f t="shared" si="0"/>
        <v>10</v>
      </c>
      <c r="B15" s="2">
        <v>31</v>
      </c>
      <c r="C15" s="2" t="s">
        <v>7</v>
      </c>
      <c r="D15" s="2" t="s">
        <v>40</v>
      </c>
      <c r="E15" s="2">
        <v>39.5</v>
      </c>
      <c r="F15" s="2">
        <v>39.5</v>
      </c>
      <c r="G15" s="2" t="s">
        <v>41</v>
      </c>
      <c r="H15" s="2" t="s">
        <v>42</v>
      </c>
      <c r="I15" s="2"/>
      <c r="J15" s="2" t="s">
        <v>7</v>
      </c>
      <c r="K15" s="2" t="s">
        <v>139</v>
      </c>
    </row>
    <row r="16" spans="1:11" ht="15">
      <c r="A16" s="2">
        <f t="shared" si="0"/>
        <v>11</v>
      </c>
      <c r="B16" s="2">
        <v>19</v>
      </c>
      <c r="C16" s="2" t="s">
        <v>7</v>
      </c>
      <c r="D16" s="2" t="s">
        <v>43</v>
      </c>
      <c r="E16" s="2">
        <v>80</v>
      </c>
      <c r="F16" s="2">
        <v>80</v>
      </c>
      <c r="G16" s="2" t="s">
        <v>44</v>
      </c>
      <c r="H16" s="2" t="s">
        <v>45</v>
      </c>
      <c r="I16" s="2"/>
      <c r="J16" s="2" t="s">
        <v>7</v>
      </c>
      <c r="K16" s="2" t="s">
        <v>139</v>
      </c>
    </row>
    <row r="17" spans="1:11" ht="15">
      <c r="A17" s="2">
        <f t="shared" si="0"/>
        <v>12</v>
      </c>
      <c r="B17" s="2">
        <v>21</v>
      </c>
      <c r="C17" s="2" t="s">
        <v>7</v>
      </c>
      <c r="D17" s="2" t="s">
        <v>46</v>
      </c>
      <c r="E17" s="2">
        <v>24.9</v>
      </c>
      <c r="F17" s="2">
        <v>24.9</v>
      </c>
      <c r="G17" s="2" t="s">
        <v>16</v>
      </c>
      <c r="H17" s="2" t="s">
        <v>47</v>
      </c>
      <c r="I17" s="2"/>
      <c r="J17" s="2" t="s">
        <v>7</v>
      </c>
      <c r="K17" s="2" t="s">
        <v>139</v>
      </c>
    </row>
    <row r="18" spans="1:11" ht="15">
      <c r="A18" s="2">
        <f t="shared" si="0"/>
        <v>13</v>
      </c>
      <c r="B18" s="2">
        <v>22</v>
      </c>
      <c r="C18" s="2" t="s">
        <v>7</v>
      </c>
      <c r="D18" s="2" t="s">
        <v>48</v>
      </c>
      <c r="E18" s="2">
        <v>40.9</v>
      </c>
      <c r="F18" s="2">
        <v>40.9</v>
      </c>
      <c r="G18" s="2" t="s">
        <v>16</v>
      </c>
      <c r="H18" s="2" t="s">
        <v>49</v>
      </c>
      <c r="I18" s="2"/>
      <c r="J18" s="2" t="s">
        <v>7</v>
      </c>
      <c r="K18" s="2" t="s">
        <v>139</v>
      </c>
    </row>
    <row r="19" spans="1:11" ht="15">
      <c r="A19" s="2">
        <f t="shared" si="0"/>
        <v>14</v>
      </c>
      <c r="B19" s="2">
        <v>25</v>
      </c>
      <c r="C19" s="2" t="s">
        <v>7</v>
      </c>
      <c r="D19" s="2" t="s">
        <v>53</v>
      </c>
      <c r="E19" s="2">
        <v>33</v>
      </c>
      <c r="F19" s="2">
        <v>33</v>
      </c>
      <c r="G19" s="2" t="s">
        <v>16</v>
      </c>
      <c r="H19" s="2" t="s">
        <v>54</v>
      </c>
      <c r="I19" s="2"/>
      <c r="J19" s="2" t="s">
        <v>7</v>
      </c>
      <c r="K19" s="2" t="s">
        <v>139</v>
      </c>
    </row>
    <row r="20" spans="1:11" ht="15">
      <c r="A20" s="2">
        <f t="shared" si="0"/>
        <v>15</v>
      </c>
      <c r="B20" s="2">
        <v>35</v>
      </c>
      <c r="C20" s="2" t="s">
        <v>7</v>
      </c>
      <c r="D20" s="2" t="s">
        <v>56</v>
      </c>
      <c r="E20" s="2">
        <v>30</v>
      </c>
      <c r="F20" s="2">
        <v>28.29</v>
      </c>
      <c r="G20" s="2" t="s">
        <v>9</v>
      </c>
      <c r="H20" s="2" t="s">
        <v>57</v>
      </c>
      <c r="I20" s="2"/>
      <c r="J20" s="2" t="s">
        <v>7</v>
      </c>
      <c r="K20" s="5"/>
    </row>
    <row r="21" spans="1:11" ht="15">
      <c r="A21" s="2">
        <f t="shared" si="0"/>
        <v>16</v>
      </c>
      <c r="B21" s="2">
        <v>33</v>
      </c>
      <c r="C21" s="2" t="s">
        <v>7</v>
      </c>
      <c r="D21" s="2" t="s">
        <v>58</v>
      </c>
      <c r="E21" s="2">
        <v>86.4</v>
      </c>
      <c r="F21" s="2">
        <v>78.7</v>
      </c>
      <c r="G21" s="2" t="s">
        <v>9</v>
      </c>
      <c r="H21" s="2" t="s">
        <v>59</v>
      </c>
      <c r="I21" s="2"/>
      <c r="J21" s="2" t="s">
        <v>7</v>
      </c>
      <c r="K21" s="5"/>
    </row>
    <row r="22" spans="1:11" ht="15">
      <c r="A22" s="2">
        <f t="shared" si="0"/>
        <v>17</v>
      </c>
      <c r="B22" s="2">
        <v>62</v>
      </c>
      <c r="C22" s="2" t="s">
        <v>7</v>
      </c>
      <c r="D22" s="2" t="s">
        <v>62</v>
      </c>
      <c r="E22" s="2">
        <v>46.8</v>
      </c>
      <c r="F22" s="2">
        <v>46.8</v>
      </c>
      <c r="G22" s="2" t="s">
        <v>31</v>
      </c>
      <c r="H22" s="2" t="s">
        <v>63</v>
      </c>
      <c r="I22" s="2"/>
      <c r="J22" s="2" t="s">
        <v>7</v>
      </c>
      <c r="K22" s="2" t="s">
        <v>139</v>
      </c>
    </row>
    <row r="23" spans="1:11" ht="15">
      <c r="A23" s="2">
        <f t="shared" si="0"/>
        <v>18</v>
      </c>
      <c r="B23" s="2">
        <v>4</v>
      </c>
      <c r="C23" s="2" t="s">
        <v>7</v>
      </c>
      <c r="D23" s="2" t="s">
        <v>64</v>
      </c>
      <c r="E23" s="2">
        <v>30</v>
      </c>
      <c r="F23" s="2">
        <v>30</v>
      </c>
      <c r="G23" s="2" t="s">
        <v>9</v>
      </c>
      <c r="H23" s="2" t="s">
        <v>65</v>
      </c>
      <c r="I23" s="2"/>
      <c r="J23" s="2" t="s">
        <v>7</v>
      </c>
      <c r="K23" s="2" t="s">
        <v>139</v>
      </c>
    </row>
    <row r="24" spans="1:11" ht="15">
      <c r="A24" s="2">
        <f t="shared" si="0"/>
        <v>19</v>
      </c>
      <c r="B24" s="2">
        <v>9</v>
      </c>
      <c r="C24" s="2" t="s">
        <v>7</v>
      </c>
      <c r="D24" s="2" t="s">
        <v>70</v>
      </c>
      <c r="E24" s="2">
        <v>15</v>
      </c>
      <c r="F24" s="2">
        <v>15</v>
      </c>
      <c r="G24" s="2" t="s">
        <v>31</v>
      </c>
      <c r="H24" s="2" t="s">
        <v>71</v>
      </c>
      <c r="I24" s="2"/>
      <c r="J24" s="2" t="s">
        <v>7</v>
      </c>
      <c r="K24" s="2" t="s">
        <v>139</v>
      </c>
    </row>
    <row r="25" spans="1:11" ht="15">
      <c r="A25" s="2">
        <f t="shared" si="0"/>
        <v>20</v>
      </c>
      <c r="B25" s="2">
        <v>17</v>
      </c>
      <c r="C25" s="2" t="s">
        <v>7</v>
      </c>
      <c r="D25" s="2" t="s">
        <v>72</v>
      </c>
      <c r="E25" s="2">
        <v>12</v>
      </c>
      <c r="F25" s="2">
        <v>12</v>
      </c>
      <c r="G25" s="2" t="s">
        <v>9</v>
      </c>
      <c r="H25" s="2" t="s">
        <v>73</v>
      </c>
      <c r="I25" s="2"/>
      <c r="J25" s="2" t="s">
        <v>7</v>
      </c>
      <c r="K25" s="2" t="s">
        <v>139</v>
      </c>
    </row>
    <row r="26" spans="1:11" ht="15">
      <c r="A26" s="2">
        <f t="shared" si="0"/>
        <v>21</v>
      </c>
      <c r="B26" s="2">
        <v>49</v>
      </c>
      <c r="C26" s="2" t="s">
        <v>7</v>
      </c>
      <c r="D26" s="2" t="s">
        <v>24</v>
      </c>
      <c r="E26" s="2">
        <v>57</v>
      </c>
      <c r="F26" s="2">
        <v>66.92</v>
      </c>
      <c r="G26" s="2" t="s">
        <v>16</v>
      </c>
      <c r="H26" s="2" t="s">
        <v>74</v>
      </c>
      <c r="I26" s="2"/>
      <c r="J26" s="2" t="s">
        <v>7</v>
      </c>
      <c r="K26" s="5"/>
    </row>
    <row r="27" spans="1:11" ht="15">
      <c r="A27" s="2">
        <f t="shared" si="0"/>
        <v>22</v>
      </c>
      <c r="B27" s="2">
        <v>57</v>
      </c>
      <c r="C27" s="2" t="s">
        <v>7</v>
      </c>
      <c r="D27" s="2" t="s">
        <v>75</v>
      </c>
      <c r="E27" s="4">
        <v>38.4</v>
      </c>
      <c r="F27" s="104">
        <v>92</v>
      </c>
      <c r="G27" s="2" t="s">
        <v>16</v>
      </c>
      <c r="H27" s="2" t="s">
        <v>76</v>
      </c>
      <c r="I27" s="100"/>
      <c r="J27" s="101" t="s">
        <v>77</v>
      </c>
      <c r="K27" s="5"/>
    </row>
    <row r="28" spans="1:11" ht="15">
      <c r="A28" s="2">
        <f t="shared" si="0"/>
        <v>23</v>
      </c>
      <c r="B28" s="2">
        <v>58</v>
      </c>
      <c r="C28" s="2" t="s">
        <v>7</v>
      </c>
      <c r="D28" s="2" t="s">
        <v>75</v>
      </c>
      <c r="E28" s="4">
        <v>18.24</v>
      </c>
      <c r="F28" s="105"/>
      <c r="G28" s="2" t="s">
        <v>16</v>
      </c>
      <c r="H28" s="2" t="s">
        <v>76</v>
      </c>
      <c r="I28" s="100"/>
      <c r="J28" s="101"/>
      <c r="K28" s="5"/>
    </row>
    <row r="29" spans="1:11" ht="15">
      <c r="A29" s="2">
        <f t="shared" si="0"/>
        <v>24</v>
      </c>
      <c r="B29" s="2">
        <v>59</v>
      </c>
      <c r="C29" s="2" t="s">
        <v>7</v>
      </c>
      <c r="D29" s="2" t="s">
        <v>75</v>
      </c>
      <c r="E29" s="4">
        <v>18.9</v>
      </c>
      <c r="F29" s="105"/>
      <c r="G29" s="2" t="s">
        <v>16</v>
      </c>
      <c r="H29" s="2" t="s">
        <v>76</v>
      </c>
      <c r="I29" s="100"/>
      <c r="J29" s="101"/>
      <c r="K29" s="5"/>
    </row>
    <row r="30" spans="1:11" ht="15">
      <c r="A30" s="2">
        <f t="shared" si="0"/>
        <v>25</v>
      </c>
      <c r="B30" s="2">
        <v>60</v>
      </c>
      <c r="C30" s="2" t="s">
        <v>7</v>
      </c>
      <c r="D30" s="2" t="s">
        <v>75</v>
      </c>
      <c r="E30" s="4">
        <v>17.8</v>
      </c>
      <c r="F30" s="106"/>
      <c r="G30" s="2" t="s">
        <v>16</v>
      </c>
      <c r="H30" s="2" t="s">
        <v>76</v>
      </c>
      <c r="I30" s="100"/>
      <c r="J30" s="101"/>
      <c r="K30" s="5"/>
    </row>
    <row r="31" spans="1:11" ht="15">
      <c r="A31" s="2">
        <f t="shared" si="0"/>
        <v>26</v>
      </c>
      <c r="B31" s="2">
        <v>18</v>
      </c>
      <c r="C31" s="2" t="s">
        <v>7</v>
      </c>
      <c r="D31" s="2" t="s">
        <v>78</v>
      </c>
      <c r="E31" s="2">
        <v>24</v>
      </c>
      <c r="F31" s="2">
        <v>24</v>
      </c>
      <c r="G31" s="2" t="s">
        <v>9</v>
      </c>
      <c r="H31" s="2" t="s">
        <v>20</v>
      </c>
      <c r="I31" s="2"/>
      <c r="J31" s="2" t="s">
        <v>7</v>
      </c>
      <c r="K31" s="2" t="s">
        <v>139</v>
      </c>
    </row>
    <row r="32" spans="1:11" ht="15">
      <c r="A32" s="2">
        <f t="shared" si="0"/>
        <v>27</v>
      </c>
      <c r="B32" s="2">
        <v>5</v>
      </c>
      <c r="C32" s="2" t="s">
        <v>7</v>
      </c>
      <c r="D32" s="2" t="s">
        <v>68</v>
      </c>
      <c r="E32" s="2">
        <v>38</v>
      </c>
      <c r="F32" s="2">
        <v>40</v>
      </c>
      <c r="G32" s="2" t="s">
        <v>16</v>
      </c>
      <c r="H32" s="2" t="s">
        <v>79</v>
      </c>
      <c r="I32" s="2"/>
      <c r="J32" s="2" t="s">
        <v>7</v>
      </c>
      <c r="K32" s="5"/>
    </row>
    <row r="33" spans="1:11" ht="15">
      <c r="A33" s="2">
        <f t="shared" si="0"/>
        <v>28</v>
      </c>
      <c r="B33" s="2">
        <v>221</v>
      </c>
      <c r="C33" s="2" t="s">
        <v>21</v>
      </c>
      <c r="D33" s="2" t="s">
        <v>153</v>
      </c>
      <c r="E33" s="2"/>
      <c r="F33" s="2">
        <v>80</v>
      </c>
      <c r="G33" s="2" t="s">
        <v>31</v>
      </c>
      <c r="H33" s="2" t="s">
        <v>80</v>
      </c>
      <c r="I33" s="2" t="s">
        <v>81</v>
      </c>
      <c r="J33" s="2" t="s">
        <v>7</v>
      </c>
      <c r="K33" s="5"/>
    </row>
    <row r="34" spans="1:11" ht="15">
      <c r="A34" s="2">
        <f t="shared" si="0"/>
        <v>29</v>
      </c>
      <c r="B34" s="2">
        <v>61</v>
      </c>
      <c r="C34" s="2" t="s">
        <v>7</v>
      </c>
      <c r="D34" s="2" t="s">
        <v>82</v>
      </c>
      <c r="E34" s="2">
        <v>18</v>
      </c>
      <c r="F34" s="2">
        <v>18</v>
      </c>
      <c r="G34" s="2" t="s">
        <v>31</v>
      </c>
      <c r="H34" s="2" t="s">
        <v>83</v>
      </c>
      <c r="I34" s="2"/>
      <c r="J34" s="2" t="s">
        <v>7</v>
      </c>
      <c r="K34" s="2" t="s">
        <v>139</v>
      </c>
    </row>
    <row r="35" spans="1:11" ht="15">
      <c r="A35" s="2">
        <f t="shared" si="0"/>
        <v>30</v>
      </c>
      <c r="B35" s="2">
        <v>56</v>
      </c>
      <c r="C35" s="2" t="s">
        <v>7</v>
      </c>
      <c r="D35" s="2" t="s">
        <v>68</v>
      </c>
      <c r="E35" s="2">
        <v>14.04</v>
      </c>
      <c r="F35" s="2">
        <v>33.22</v>
      </c>
      <c r="G35" s="2" t="s">
        <v>16</v>
      </c>
      <c r="H35" s="2" t="s">
        <v>85</v>
      </c>
      <c r="I35" s="2"/>
      <c r="J35" s="2" t="s">
        <v>7</v>
      </c>
      <c r="K35" s="5"/>
    </row>
    <row r="36" spans="1:11" ht="15">
      <c r="A36" s="2">
        <f t="shared" si="0"/>
        <v>31</v>
      </c>
      <c r="B36" s="2">
        <v>6</v>
      </c>
      <c r="C36" s="2" t="s">
        <v>7</v>
      </c>
      <c r="D36" s="2" t="s">
        <v>89</v>
      </c>
      <c r="E36" s="2">
        <v>90.2</v>
      </c>
      <c r="F36" s="2">
        <v>86.4</v>
      </c>
      <c r="G36" s="2" t="s">
        <v>9</v>
      </c>
      <c r="H36" s="2" t="s">
        <v>90</v>
      </c>
      <c r="I36" s="2"/>
      <c r="J36" s="2" t="s">
        <v>7</v>
      </c>
      <c r="K36" s="6"/>
    </row>
    <row r="37" spans="1:11" ht="15">
      <c r="A37" s="2">
        <f t="shared" si="0"/>
        <v>32</v>
      </c>
      <c r="B37" s="2">
        <v>1</v>
      </c>
      <c r="C37" s="2" t="s">
        <v>7</v>
      </c>
      <c r="D37" s="2" t="s">
        <v>92</v>
      </c>
      <c r="E37" s="2">
        <v>230.55</v>
      </c>
      <c r="F37" s="2">
        <v>213.2</v>
      </c>
      <c r="G37" s="2" t="s">
        <v>31</v>
      </c>
      <c r="H37" s="2" t="s">
        <v>93</v>
      </c>
      <c r="I37" s="2"/>
      <c r="J37" s="2" t="s">
        <v>7</v>
      </c>
      <c r="K37" s="5"/>
    </row>
    <row r="38" spans="1:11" ht="15">
      <c r="A38" s="2">
        <f t="shared" si="0"/>
        <v>33</v>
      </c>
      <c r="B38" s="2">
        <v>2</v>
      </c>
      <c r="C38" s="2" t="s">
        <v>7</v>
      </c>
      <c r="D38" s="2" t="s">
        <v>94</v>
      </c>
      <c r="E38" s="2">
        <v>20</v>
      </c>
      <c r="F38" s="2">
        <v>20</v>
      </c>
      <c r="G38" s="2" t="s">
        <v>95</v>
      </c>
      <c r="H38" s="2" t="s">
        <v>152</v>
      </c>
      <c r="I38" s="2"/>
      <c r="J38" s="2" t="s">
        <v>7</v>
      </c>
      <c r="K38" s="2" t="s">
        <v>139</v>
      </c>
    </row>
    <row r="39" spans="1:11" ht="15">
      <c r="A39" s="2">
        <f t="shared" si="0"/>
        <v>34</v>
      </c>
      <c r="B39" s="2">
        <v>38</v>
      </c>
      <c r="C39" s="2" t="s">
        <v>7</v>
      </c>
      <c r="D39" s="2" t="s">
        <v>96</v>
      </c>
      <c r="E39" s="2">
        <v>40.26</v>
      </c>
      <c r="F39" s="2">
        <v>40.26</v>
      </c>
      <c r="G39" s="2" t="s">
        <v>9</v>
      </c>
      <c r="H39" s="2" t="s">
        <v>97</v>
      </c>
      <c r="I39" s="2"/>
      <c r="J39" s="2" t="s">
        <v>7</v>
      </c>
      <c r="K39" s="2" t="s">
        <v>139</v>
      </c>
    </row>
    <row r="40" spans="1:11" ht="15">
      <c r="A40" s="2">
        <f t="shared" si="0"/>
        <v>35</v>
      </c>
      <c r="B40" s="2">
        <v>11</v>
      </c>
      <c r="C40" s="2" t="s">
        <v>7</v>
      </c>
      <c r="D40" s="2" t="s">
        <v>98</v>
      </c>
      <c r="E40" s="2">
        <v>24.3</v>
      </c>
      <c r="F40" s="2">
        <v>24.3</v>
      </c>
      <c r="G40" s="2" t="s">
        <v>9</v>
      </c>
      <c r="H40" s="2" t="s">
        <v>99</v>
      </c>
      <c r="I40" s="2"/>
      <c r="J40" s="2" t="s">
        <v>7</v>
      </c>
      <c r="K40" s="2" t="s">
        <v>139</v>
      </c>
    </row>
    <row r="41" spans="1:11" ht="15">
      <c r="A41" s="2">
        <f t="shared" si="0"/>
        <v>36</v>
      </c>
      <c r="B41" s="2">
        <v>3</v>
      </c>
      <c r="C41" s="2" t="s">
        <v>7</v>
      </c>
      <c r="D41" s="2" t="s">
        <v>92</v>
      </c>
      <c r="E41" s="2">
        <v>78.3</v>
      </c>
      <c r="F41" s="2">
        <v>78.3</v>
      </c>
      <c r="G41" s="2" t="s">
        <v>31</v>
      </c>
      <c r="H41" s="2" t="s">
        <v>100</v>
      </c>
      <c r="I41" s="2"/>
      <c r="J41" s="2" t="s">
        <v>7</v>
      </c>
      <c r="K41" s="2" t="s">
        <v>139</v>
      </c>
    </row>
    <row r="42" spans="1:11" ht="15">
      <c r="A42" s="2">
        <f t="shared" si="0"/>
        <v>37</v>
      </c>
      <c r="B42" s="2">
        <v>30</v>
      </c>
      <c r="C42" s="2" t="s">
        <v>7</v>
      </c>
      <c r="D42" s="2" t="s">
        <v>72</v>
      </c>
      <c r="E42" s="2">
        <v>17</v>
      </c>
      <c r="F42" s="2">
        <v>17</v>
      </c>
      <c r="G42" s="2" t="s">
        <v>9</v>
      </c>
      <c r="H42" s="2" t="s">
        <v>101</v>
      </c>
      <c r="I42" s="2" t="s">
        <v>102</v>
      </c>
      <c r="J42" s="2" t="s">
        <v>7</v>
      </c>
      <c r="K42" s="2" t="s">
        <v>139</v>
      </c>
    </row>
    <row r="43" spans="1:11" ht="15">
      <c r="A43" s="2">
        <f t="shared" si="0"/>
        <v>38</v>
      </c>
      <c r="B43" s="2">
        <v>23</v>
      </c>
      <c r="C43" s="2" t="s">
        <v>7</v>
      </c>
      <c r="D43" s="2" t="s">
        <v>48</v>
      </c>
      <c r="E43" s="2">
        <v>53.2</v>
      </c>
      <c r="F43" s="2">
        <v>53.2</v>
      </c>
      <c r="G43" s="2" t="s">
        <v>16</v>
      </c>
      <c r="H43" s="2" t="s">
        <v>103</v>
      </c>
      <c r="I43" s="2"/>
      <c r="J43" s="2" t="s">
        <v>7</v>
      </c>
      <c r="K43" s="2" t="s">
        <v>139</v>
      </c>
    </row>
    <row r="44" spans="1:10" ht="15">
      <c r="A44" s="2">
        <f t="shared" si="0"/>
        <v>39</v>
      </c>
      <c r="B44" s="2">
        <v>10</v>
      </c>
      <c r="C44" s="2" t="s">
        <v>7</v>
      </c>
      <c r="D44" s="2" t="s">
        <v>48</v>
      </c>
      <c r="E44" s="2">
        <v>180</v>
      </c>
      <c r="F44" s="2">
        <v>185.8</v>
      </c>
      <c r="G44" s="2" t="s">
        <v>16</v>
      </c>
      <c r="H44" s="2" t="s">
        <v>107</v>
      </c>
      <c r="I44" s="2" t="s">
        <v>106</v>
      </c>
      <c r="J44" s="2" t="s">
        <v>7</v>
      </c>
    </row>
    <row r="45" spans="1:10" ht="15">
      <c r="A45" s="6"/>
      <c r="B45" s="6"/>
      <c r="C45" s="6"/>
      <c r="D45" s="6"/>
      <c r="E45" s="11">
        <f>SUM(E4:E44)</f>
        <v>1815.9699999999998</v>
      </c>
      <c r="F45" s="11">
        <f>SUM(F4:F44)</f>
        <v>1791.72</v>
      </c>
      <c r="G45" s="6"/>
      <c r="H45" s="6"/>
      <c r="I45" s="6"/>
      <c r="J45" s="6"/>
    </row>
    <row r="46" spans="1:10" ht="1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5">
      <c r="A48" s="91" t="s">
        <v>159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4"/>
    </row>
    <row r="50" spans="1:10" s="5" customFormat="1" ht="60">
      <c r="A50" s="1" t="s">
        <v>0</v>
      </c>
      <c r="B50" s="1" t="s">
        <v>1</v>
      </c>
      <c r="C50" s="1" t="s">
        <v>6</v>
      </c>
      <c r="D50" s="1" t="s">
        <v>2</v>
      </c>
      <c r="E50" s="26" t="s">
        <v>138</v>
      </c>
      <c r="F50" s="25" t="s">
        <v>137</v>
      </c>
      <c r="G50" s="1" t="s">
        <v>3</v>
      </c>
      <c r="H50" s="1" t="s">
        <v>4</v>
      </c>
      <c r="I50" s="1" t="s">
        <v>5</v>
      </c>
      <c r="J50" s="1" t="s">
        <v>18</v>
      </c>
    </row>
    <row r="51" spans="1:11" ht="15">
      <c r="A51" s="10">
        <f>A44+1</f>
        <v>40</v>
      </c>
      <c r="B51" s="10">
        <v>40</v>
      </c>
      <c r="C51" s="10" t="s">
        <v>7</v>
      </c>
      <c r="D51" s="10" t="s">
        <v>110</v>
      </c>
      <c r="E51" s="10">
        <v>70.56</v>
      </c>
      <c r="F51" s="10"/>
      <c r="G51" s="10" t="s">
        <v>16</v>
      </c>
      <c r="H51" s="10" t="s">
        <v>111</v>
      </c>
      <c r="I51" s="10"/>
      <c r="J51" s="10" t="s">
        <v>23</v>
      </c>
      <c r="K51" s="93" t="s">
        <v>129</v>
      </c>
    </row>
    <row r="52" spans="1:11" ht="15">
      <c r="A52" s="7">
        <f>A51+1</f>
        <v>41</v>
      </c>
      <c r="B52" s="7">
        <v>41</v>
      </c>
      <c r="C52" s="7" t="s">
        <v>7</v>
      </c>
      <c r="D52" s="7" t="s">
        <v>112</v>
      </c>
      <c r="E52" s="7">
        <v>15</v>
      </c>
      <c r="F52" s="7"/>
      <c r="G52" s="7" t="s">
        <v>16</v>
      </c>
      <c r="H52" s="7" t="s">
        <v>113</v>
      </c>
      <c r="I52" s="7"/>
      <c r="J52" s="7" t="s">
        <v>23</v>
      </c>
      <c r="K52" s="94"/>
    </row>
    <row r="53" spans="1:11" ht="15">
      <c r="A53" s="7">
        <f aca="true" t="shared" si="1" ref="A53:A60">A52+1</f>
        <v>42</v>
      </c>
      <c r="B53" s="7">
        <v>43</v>
      </c>
      <c r="C53" s="7" t="s">
        <v>7</v>
      </c>
      <c r="D53" s="7" t="s">
        <v>115</v>
      </c>
      <c r="E53" s="7">
        <v>22</v>
      </c>
      <c r="F53" s="7"/>
      <c r="G53" s="7"/>
      <c r="H53" s="7" t="s">
        <v>116</v>
      </c>
      <c r="I53" s="7"/>
      <c r="J53" s="7" t="s">
        <v>23</v>
      </c>
      <c r="K53" s="94"/>
    </row>
    <row r="54" spans="1:11" ht="15">
      <c r="A54" s="7">
        <f t="shared" si="1"/>
        <v>43</v>
      </c>
      <c r="B54" s="7">
        <v>44</v>
      </c>
      <c r="C54" s="7" t="s">
        <v>7</v>
      </c>
      <c r="D54" s="7" t="s">
        <v>24</v>
      </c>
      <c r="E54" s="7">
        <v>11.31</v>
      </c>
      <c r="F54" s="7"/>
      <c r="G54" s="7" t="s">
        <v>16</v>
      </c>
      <c r="H54" s="7" t="s">
        <v>146</v>
      </c>
      <c r="I54" s="7"/>
      <c r="J54" s="7" t="s">
        <v>23</v>
      </c>
      <c r="K54" s="94"/>
    </row>
    <row r="55" spans="1:11" ht="15">
      <c r="A55" s="7">
        <f t="shared" si="1"/>
        <v>44</v>
      </c>
      <c r="B55" s="7">
        <v>51</v>
      </c>
      <c r="C55" s="7" t="s">
        <v>7</v>
      </c>
      <c r="D55" s="7" t="s">
        <v>24</v>
      </c>
      <c r="E55" s="7">
        <v>43.29</v>
      </c>
      <c r="F55" s="7"/>
      <c r="G55" s="7" t="s">
        <v>16</v>
      </c>
      <c r="H55" s="7" t="s">
        <v>117</v>
      </c>
      <c r="I55" s="7"/>
      <c r="J55" s="7" t="s">
        <v>23</v>
      </c>
      <c r="K55" s="94"/>
    </row>
    <row r="56" spans="1:11" ht="15">
      <c r="A56" s="7">
        <f t="shared" si="1"/>
        <v>45</v>
      </c>
      <c r="B56" s="7">
        <v>45</v>
      </c>
      <c r="C56" s="7" t="s">
        <v>7</v>
      </c>
      <c r="D56" s="7" t="s">
        <v>75</v>
      </c>
      <c r="E56" s="7">
        <v>36.7</v>
      </c>
      <c r="F56" s="7">
        <v>36.7</v>
      </c>
      <c r="G56" s="7" t="s">
        <v>16</v>
      </c>
      <c r="H56" s="7" t="s">
        <v>86</v>
      </c>
      <c r="I56" s="7" t="s">
        <v>91</v>
      </c>
      <c r="J56" s="7" t="s">
        <v>7</v>
      </c>
      <c r="K56" s="94"/>
    </row>
    <row r="57" spans="1:11" ht="15">
      <c r="A57" s="7">
        <f t="shared" si="1"/>
        <v>46</v>
      </c>
      <c r="B57" s="7">
        <v>50</v>
      </c>
      <c r="C57" s="7" t="s">
        <v>7</v>
      </c>
      <c r="D57" s="7" t="s">
        <v>119</v>
      </c>
      <c r="E57" s="7">
        <v>65.36</v>
      </c>
      <c r="F57" s="7"/>
      <c r="G57" s="7" t="s">
        <v>16</v>
      </c>
      <c r="H57" s="7" t="s">
        <v>118</v>
      </c>
      <c r="I57" s="7"/>
      <c r="J57" s="7" t="s">
        <v>23</v>
      </c>
      <c r="K57" s="94"/>
    </row>
    <row r="58" spans="1:11" ht="15">
      <c r="A58" s="7">
        <f t="shared" si="1"/>
        <v>47</v>
      </c>
      <c r="B58" s="7">
        <v>55</v>
      </c>
      <c r="C58" s="7" t="s">
        <v>7</v>
      </c>
      <c r="D58" s="7" t="s">
        <v>119</v>
      </c>
      <c r="E58" s="7">
        <v>58.01</v>
      </c>
      <c r="F58" s="7"/>
      <c r="G58" s="7" t="s">
        <v>16</v>
      </c>
      <c r="H58" s="7" t="s">
        <v>120</v>
      </c>
      <c r="I58" s="7"/>
      <c r="J58" s="7" t="s">
        <v>23</v>
      </c>
      <c r="K58" s="94"/>
    </row>
    <row r="59" spans="1:11" ht="15">
      <c r="A59" s="7">
        <f t="shared" si="1"/>
        <v>48</v>
      </c>
      <c r="B59" s="7">
        <v>24</v>
      </c>
      <c r="C59" s="7" t="s">
        <v>7</v>
      </c>
      <c r="D59" s="7" t="s">
        <v>46</v>
      </c>
      <c r="E59" s="7">
        <v>129</v>
      </c>
      <c r="F59" s="7">
        <v>14.52</v>
      </c>
      <c r="G59" s="7" t="s">
        <v>16</v>
      </c>
      <c r="H59" s="7" t="s">
        <v>55</v>
      </c>
      <c r="I59" s="7" t="s">
        <v>150</v>
      </c>
      <c r="J59" s="7" t="s">
        <v>7</v>
      </c>
      <c r="K59" s="94"/>
    </row>
    <row r="60" spans="1:22" s="8" customFormat="1" ht="15">
      <c r="A60" s="7">
        <f t="shared" si="1"/>
        <v>49</v>
      </c>
      <c r="B60" s="7">
        <v>34</v>
      </c>
      <c r="C60" s="7" t="s">
        <v>7</v>
      </c>
      <c r="D60" s="7" t="s">
        <v>29</v>
      </c>
      <c r="E60" s="7">
        <v>211.5</v>
      </c>
      <c r="F60" s="7"/>
      <c r="G60" s="7" t="s">
        <v>16</v>
      </c>
      <c r="H60" s="7" t="s">
        <v>124</v>
      </c>
      <c r="I60" s="7"/>
      <c r="J60" s="7" t="s">
        <v>23</v>
      </c>
      <c r="K60" s="9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8" customFormat="1" ht="15">
      <c r="A61" s="7"/>
      <c r="B61" s="7">
        <v>805</v>
      </c>
      <c r="C61" s="7"/>
      <c r="D61" s="7" t="s">
        <v>160</v>
      </c>
      <c r="E61" s="7"/>
      <c r="F61" s="7"/>
      <c r="G61" s="7"/>
      <c r="H61" s="7" t="s">
        <v>161</v>
      </c>
      <c r="I61" s="7"/>
      <c r="J61" s="7" t="s">
        <v>23</v>
      </c>
      <c r="K61" s="2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8" customFormat="1" ht="15">
      <c r="A62" s="5"/>
      <c r="B62" s="5">
        <v>357</v>
      </c>
      <c r="C62" s="5"/>
      <c r="D62" s="5" t="s">
        <v>162</v>
      </c>
      <c r="E62" s="7"/>
      <c r="F62" s="7"/>
      <c r="G62" s="7"/>
      <c r="H62" s="7" t="s">
        <v>163</v>
      </c>
      <c r="I62" s="7"/>
      <c r="J62" s="7" t="s">
        <v>23</v>
      </c>
      <c r="K62" s="2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11" ht="15">
      <c r="A63" s="5"/>
      <c r="B63" s="5"/>
      <c r="C63" s="5"/>
      <c r="D63" s="5"/>
      <c r="E63" s="12">
        <f>SUM(E51:E60)</f>
        <v>662.73</v>
      </c>
      <c r="F63" s="12">
        <f>SUM(F51:F60)</f>
        <v>51.22</v>
      </c>
      <c r="G63" s="5"/>
      <c r="H63" s="5"/>
      <c r="I63" s="5"/>
      <c r="J63" s="5"/>
      <c r="K63" s="5"/>
    </row>
    <row r="64" spans="1:10" ht="15">
      <c r="A64" s="13"/>
      <c r="B64" s="13"/>
      <c r="C64" s="13"/>
      <c r="D64" s="13"/>
      <c r="E64" s="14"/>
      <c r="F64" s="14"/>
      <c r="G64" s="13"/>
      <c r="H64" s="13"/>
      <c r="I64" s="13"/>
      <c r="J64" s="13"/>
    </row>
    <row r="66" spans="1:10" ht="60">
      <c r="A66" s="1" t="s">
        <v>0</v>
      </c>
      <c r="B66" s="1" t="s">
        <v>1</v>
      </c>
      <c r="C66" s="1" t="s">
        <v>6</v>
      </c>
      <c r="D66" s="1" t="s">
        <v>2</v>
      </c>
      <c r="E66" s="26" t="s">
        <v>138</v>
      </c>
      <c r="F66" s="25" t="s">
        <v>137</v>
      </c>
      <c r="G66" s="1" t="s">
        <v>3</v>
      </c>
      <c r="H66" s="1" t="s">
        <v>4</v>
      </c>
      <c r="I66" s="1" t="s">
        <v>5</v>
      </c>
      <c r="J66" s="1" t="s">
        <v>18</v>
      </c>
    </row>
    <row r="67" spans="1:11" ht="28.5" customHeight="1">
      <c r="A67" s="17">
        <v>50</v>
      </c>
      <c r="B67" s="17">
        <v>5</v>
      </c>
      <c r="C67" s="17" t="s">
        <v>7</v>
      </c>
      <c r="D67" s="17" t="s">
        <v>123</v>
      </c>
      <c r="E67" s="17">
        <v>1837</v>
      </c>
      <c r="F67" s="17"/>
      <c r="G67" s="17" t="s">
        <v>16</v>
      </c>
      <c r="H67" s="17"/>
      <c r="I67" s="21" t="s">
        <v>130</v>
      </c>
      <c r="J67" s="17" t="s">
        <v>7</v>
      </c>
      <c r="K67" s="24"/>
    </row>
    <row r="68" spans="1:10" ht="14.25" customHeight="1">
      <c r="A68" s="22"/>
      <c r="B68" s="22"/>
      <c r="C68" s="22"/>
      <c r="D68" s="22"/>
      <c r="E68" s="22"/>
      <c r="F68" s="22"/>
      <c r="G68" s="22"/>
      <c r="H68" s="22"/>
      <c r="I68" s="23"/>
      <c r="J68" s="22"/>
    </row>
    <row r="69" spans="1:10" ht="14.25" customHeight="1">
      <c r="A69" s="22"/>
      <c r="B69" s="22"/>
      <c r="C69" s="22"/>
      <c r="D69" s="22"/>
      <c r="E69" s="22"/>
      <c r="F69" s="22"/>
      <c r="G69" s="22"/>
      <c r="H69" s="22"/>
      <c r="I69" s="23"/>
      <c r="J69" s="22"/>
    </row>
    <row r="70" spans="1:11" ht="14.25" customHeight="1">
      <c r="A70" s="107" t="s">
        <v>165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2" spans="1:11" ht="60">
      <c r="A72" s="1" t="s">
        <v>0</v>
      </c>
      <c r="B72" s="1" t="s">
        <v>1</v>
      </c>
      <c r="C72" s="1" t="s">
        <v>6</v>
      </c>
      <c r="D72" s="1" t="s">
        <v>2</v>
      </c>
      <c r="E72" s="26" t="s">
        <v>138</v>
      </c>
      <c r="F72" s="25" t="s">
        <v>137</v>
      </c>
      <c r="G72" s="1" t="s">
        <v>3</v>
      </c>
      <c r="H72" s="1" t="s">
        <v>4</v>
      </c>
      <c r="I72" s="1" t="s">
        <v>5</v>
      </c>
      <c r="J72" s="1" t="s">
        <v>18</v>
      </c>
      <c r="K72" s="85" t="s">
        <v>128</v>
      </c>
    </row>
    <row r="73" spans="1:11" ht="15">
      <c r="A73" s="5">
        <v>51</v>
      </c>
      <c r="B73" s="5">
        <v>36</v>
      </c>
      <c r="C73" s="5" t="s">
        <v>7</v>
      </c>
      <c r="D73" s="5" t="s">
        <v>30</v>
      </c>
      <c r="E73" s="5">
        <v>90.26</v>
      </c>
      <c r="F73" s="5">
        <v>90.26</v>
      </c>
      <c r="G73" s="5" t="s">
        <v>31</v>
      </c>
      <c r="H73" s="5"/>
      <c r="I73" s="5" t="s">
        <v>32</v>
      </c>
      <c r="J73" s="5" t="s">
        <v>23</v>
      </c>
      <c r="K73" s="85"/>
    </row>
    <row r="74" spans="1:11" ht="60">
      <c r="A74" s="19"/>
      <c r="B74" s="19">
        <v>13</v>
      </c>
      <c r="C74" s="19" t="s">
        <v>7</v>
      </c>
      <c r="D74" s="19" t="s">
        <v>108</v>
      </c>
      <c r="E74" s="19"/>
      <c r="F74" s="19"/>
      <c r="G74" s="19" t="s">
        <v>9</v>
      </c>
      <c r="H74" s="19"/>
      <c r="I74" s="20" t="s">
        <v>125</v>
      </c>
      <c r="J74" s="19" t="s">
        <v>23</v>
      </c>
      <c r="K74" s="85"/>
    </row>
    <row r="75" spans="1:11" ht="15">
      <c r="A75" s="5">
        <v>52</v>
      </c>
      <c r="B75" s="5">
        <v>29</v>
      </c>
      <c r="C75" s="5" t="s">
        <v>7</v>
      </c>
      <c r="D75" s="5" t="s">
        <v>126</v>
      </c>
      <c r="E75" s="5">
        <v>93.2</v>
      </c>
      <c r="F75" s="5"/>
      <c r="G75" s="5" t="s">
        <v>9</v>
      </c>
      <c r="H75" s="5"/>
      <c r="I75" s="5" t="s">
        <v>127</v>
      </c>
      <c r="J75" s="5" t="s">
        <v>23</v>
      </c>
      <c r="K75" s="85"/>
    </row>
    <row r="76" spans="1:11" ht="15">
      <c r="A76" s="7">
        <f>A75+1</f>
        <v>53</v>
      </c>
      <c r="B76" s="7">
        <v>7</v>
      </c>
      <c r="C76" s="7" t="s">
        <v>7</v>
      </c>
      <c r="D76" s="7" t="s">
        <v>24</v>
      </c>
      <c r="E76" s="7">
        <v>9.76</v>
      </c>
      <c r="F76" s="7"/>
      <c r="G76" s="7" t="s">
        <v>16</v>
      </c>
      <c r="H76" s="7" t="s">
        <v>121</v>
      </c>
      <c r="I76" s="7" t="s">
        <v>122</v>
      </c>
      <c r="J76" s="7" t="s">
        <v>23</v>
      </c>
      <c r="K76" s="86"/>
    </row>
    <row r="79" spans="1:11" ht="1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1" spans="1:10" ht="60">
      <c r="A81" s="1" t="s">
        <v>0</v>
      </c>
      <c r="B81" s="1" t="s">
        <v>1</v>
      </c>
      <c r="C81" s="1" t="s">
        <v>6</v>
      </c>
      <c r="D81" s="1" t="s">
        <v>2</v>
      </c>
      <c r="E81" s="26" t="s">
        <v>138</v>
      </c>
      <c r="F81" s="25" t="s">
        <v>137</v>
      </c>
      <c r="G81" s="1" t="s">
        <v>3</v>
      </c>
      <c r="H81" s="1" t="s">
        <v>4</v>
      </c>
      <c r="I81" s="1" t="s">
        <v>5</v>
      </c>
      <c r="J81" s="1" t="s">
        <v>18</v>
      </c>
    </row>
    <row r="82" spans="1:11" ht="15">
      <c r="A82" s="5">
        <v>54</v>
      </c>
      <c r="B82" s="5">
        <v>46</v>
      </c>
      <c r="C82" s="5" t="s">
        <v>7</v>
      </c>
      <c r="D82" s="5" t="s">
        <v>131</v>
      </c>
      <c r="E82" s="5">
        <v>50</v>
      </c>
      <c r="F82" s="5"/>
      <c r="G82" s="5" t="s">
        <v>16</v>
      </c>
      <c r="H82" s="5" t="s">
        <v>132</v>
      </c>
      <c r="I82" s="15" t="s">
        <v>133</v>
      </c>
      <c r="J82" s="5" t="s">
        <v>134</v>
      </c>
      <c r="K82" s="102"/>
    </row>
    <row r="83" spans="1:11" ht="15">
      <c r="A83" s="5">
        <v>55</v>
      </c>
      <c r="B83" s="5">
        <v>47</v>
      </c>
      <c r="C83" s="5" t="s">
        <v>7</v>
      </c>
      <c r="D83" s="5" t="s">
        <v>135</v>
      </c>
      <c r="E83" s="5">
        <v>309.72</v>
      </c>
      <c r="F83" s="5"/>
      <c r="G83" s="5" t="s">
        <v>31</v>
      </c>
      <c r="H83" s="5" t="s">
        <v>136</v>
      </c>
      <c r="I83" s="15" t="s">
        <v>133</v>
      </c>
      <c r="J83" s="5" t="s">
        <v>134</v>
      </c>
      <c r="K83" s="103"/>
    </row>
    <row r="84" spans="1:11" ht="15">
      <c r="A84" s="7"/>
      <c r="B84" s="7">
        <v>805</v>
      </c>
      <c r="C84" s="7" t="s">
        <v>7</v>
      </c>
      <c r="D84" s="7" t="s">
        <v>160</v>
      </c>
      <c r="E84" s="7"/>
      <c r="F84" s="7"/>
      <c r="G84" s="7"/>
      <c r="H84" s="7" t="s">
        <v>161</v>
      </c>
      <c r="I84" s="7"/>
      <c r="J84" s="7" t="s">
        <v>23</v>
      </c>
      <c r="K84" s="35"/>
    </row>
    <row r="85" spans="1:11" ht="15">
      <c r="A85" s="5"/>
      <c r="B85" s="5">
        <v>357</v>
      </c>
      <c r="C85" s="5" t="s">
        <v>7</v>
      </c>
      <c r="D85" s="5" t="s">
        <v>162</v>
      </c>
      <c r="E85" s="7"/>
      <c r="F85" s="7"/>
      <c r="G85" s="7"/>
      <c r="H85" s="7" t="s">
        <v>163</v>
      </c>
      <c r="I85" s="7"/>
      <c r="J85" s="7" t="s">
        <v>23</v>
      </c>
      <c r="K85" s="35"/>
    </row>
    <row r="86" spans="5:6" ht="15">
      <c r="E86" s="12">
        <f>SUM(E82:E83)</f>
        <v>359.72</v>
      </c>
      <c r="F86" s="14"/>
    </row>
    <row r="89" spans="1:10" ht="60">
      <c r="A89" s="1" t="s">
        <v>0</v>
      </c>
      <c r="B89" s="1" t="s">
        <v>1</v>
      </c>
      <c r="C89" s="1" t="s">
        <v>6</v>
      </c>
      <c r="D89" s="1" t="s">
        <v>2</v>
      </c>
      <c r="E89" s="26" t="s">
        <v>138</v>
      </c>
      <c r="F89" s="25" t="s">
        <v>137</v>
      </c>
      <c r="G89" s="1" t="s">
        <v>3</v>
      </c>
      <c r="H89" s="1" t="s">
        <v>4</v>
      </c>
      <c r="I89" s="1" t="s">
        <v>5</v>
      </c>
      <c r="J89" s="1" t="s">
        <v>18</v>
      </c>
    </row>
    <row r="90" spans="1:11" ht="28.5" customHeight="1">
      <c r="A90" s="30">
        <v>56</v>
      </c>
      <c r="B90" s="30">
        <v>8</v>
      </c>
      <c r="C90" s="30" t="s">
        <v>7</v>
      </c>
      <c r="D90" s="30" t="s">
        <v>15</v>
      </c>
      <c r="E90" s="30">
        <v>32.14</v>
      </c>
      <c r="F90" s="30">
        <v>21.69</v>
      </c>
      <c r="G90" s="30" t="s">
        <v>16</v>
      </c>
      <c r="H90" s="30"/>
      <c r="I90" s="31" t="s">
        <v>143</v>
      </c>
      <c r="J90" s="30" t="s">
        <v>144</v>
      </c>
      <c r="K90" s="32"/>
    </row>
    <row r="91" spans="1:11" ht="32.25" customHeight="1">
      <c r="A91" s="30">
        <v>57</v>
      </c>
      <c r="B91" s="30">
        <v>12</v>
      </c>
      <c r="C91" s="30" t="s">
        <v>7</v>
      </c>
      <c r="D91" s="30" t="s">
        <v>29</v>
      </c>
      <c r="E91" s="30">
        <v>22.89</v>
      </c>
      <c r="F91" s="30"/>
      <c r="G91" s="30" t="s">
        <v>16</v>
      </c>
      <c r="H91" s="30" t="s">
        <v>17</v>
      </c>
      <c r="I91" s="31" t="s">
        <v>141</v>
      </c>
      <c r="J91" s="30" t="s">
        <v>7</v>
      </c>
      <c r="K91" s="30" t="s">
        <v>139</v>
      </c>
    </row>
    <row r="92" spans="1:10" ht="15">
      <c r="A92" s="5">
        <v>58</v>
      </c>
      <c r="B92" s="5">
        <v>39</v>
      </c>
      <c r="C92" s="5" t="s">
        <v>7</v>
      </c>
      <c r="D92" s="5" t="s">
        <v>29</v>
      </c>
      <c r="E92" s="5">
        <v>26.02</v>
      </c>
      <c r="F92" s="5">
        <v>9.71</v>
      </c>
      <c r="G92" s="5" t="s">
        <v>16</v>
      </c>
      <c r="H92" s="5" t="s">
        <v>61</v>
      </c>
      <c r="I92" s="5" t="s">
        <v>147</v>
      </c>
      <c r="J92" s="5" t="s">
        <v>7</v>
      </c>
    </row>
    <row r="93" spans="1:11" ht="15">
      <c r="A93" s="28">
        <v>59</v>
      </c>
      <c r="B93" s="28">
        <v>42</v>
      </c>
      <c r="C93" s="28" t="s">
        <v>60</v>
      </c>
      <c r="D93" s="28" t="s">
        <v>29</v>
      </c>
      <c r="E93" s="28">
        <v>24.86</v>
      </c>
      <c r="F93" s="28">
        <v>24.86</v>
      </c>
      <c r="G93" s="28" t="s">
        <v>16</v>
      </c>
      <c r="H93" s="28" t="s">
        <v>114</v>
      </c>
      <c r="I93" s="28" t="s">
        <v>145</v>
      </c>
      <c r="J93" s="28" t="s">
        <v>7</v>
      </c>
      <c r="K93" s="29"/>
    </row>
    <row r="94" spans="1:10" ht="15">
      <c r="A94" s="5"/>
      <c r="B94" s="5"/>
      <c r="C94" s="5" t="s">
        <v>60</v>
      </c>
      <c r="D94" s="5" t="s">
        <v>29</v>
      </c>
      <c r="E94" s="5"/>
      <c r="F94" s="5">
        <v>7</v>
      </c>
      <c r="G94" s="5" t="s">
        <v>16</v>
      </c>
      <c r="H94" s="5" t="s">
        <v>154</v>
      </c>
      <c r="I94" s="5" t="s">
        <v>148</v>
      </c>
      <c r="J94" s="5" t="s">
        <v>7</v>
      </c>
    </row>
    <row r="97" spans="1:11" ht="15">
      <c r="A97" s="89" t="s">
        <v>164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9" spans="1:10" ht="60">
      <c r="A99" s="1" t="s">
        <v>0</v>
      </c>
      <c r="B99" s="1" t="s">
        <v>1</v>
      </c>
      <c r="C99" s="1" t="s">
        <v>6</v>
      </c>
      <c r="D99" s="1" t="s">
        <v>2</v>
      </c>
      <c r="E99" s="26" t="s">
        <v>138</v>
      </c>
      <c r="F99" s="25" t="s">
        <v>137</v>
      </c>
      <c r="G99" s="1" t="s">
        <v>3</v>
      </c>
      <c r="H99" s="1" t="s">
        <v>4</v>
      </c>
      <c r="I99" s="1" t="s">
        <v>5</v>
      </c>
      <c r="J99" s="1" t="s">
        <v>18</v>
      </c>
    </row>
    <row r="100" spans="1:11" ht="15">
      <c r="A100" s="36">
        <v>1</v>
      </c>
      <c r="B100" s="36"/>
      <c r="C100" s="36" t="s">
        <v>23</v>
      </c>
      <c r="D100" s="36" t="s">
        <v>50</v>
      </c>
      <c r="E100" s="36"/>
      <c r="F100" s="36">
        <v>55</v>
      </c>
      <c r="G100" s="36" t="s">
        <v>16</v>
      </c>
      <c r="H100" s="36" t="s">
        <v>51</v>
      </c>
      <c r="I100" s="36" t="s">
        <v>52</v>
      </c>
      <c r="J100" s="36" t="s">
        <v>7</v>
      </c>
      <c r="K100" s="84" t="s">
        <v>109</v>
      </c>
    </row>
    <row r="101" spans="1:11" ht="15">
      <c r="A101" s="30">
        <v>2</v>
      </c>
      <c r="B101" s="30"/>
      <c r="C101" s="30" t="s">
        <v>23</v>
      </c>
      <c r="D101" s="30" t="s">
        <v>66</v>
      </c>
      <c r="E101" s="30"/>
      <c r="F101" s="30">
        <v>60</v>
      </c>
      <c r="G101" s="30" t="s">
        <v>31</v>
      </c>
      <c r="H101" s="30" t="s">
        <v>67</v>
      </c>
      <c r="I101" s="30" t="s">
        <v>22</v>
      </c>
      <c r="J101" s="30" t="s">
        <v>7</v>
      </c>
      <c r="K101" s="84"/>
    </row>
    <row r="102" spans="1:11" ht="15">
      <c r="A102" s="30">
        <v>3</v>
      </c>
      <c r="B102" s="30"/>
      <c r="C102" s="30" t="s">
        <v>23</v>
      </c>
      <c r="D102" s="30" t="s">
        <v>68</v>
      </c>
      <c r="E102" s="30"/>
      <c r="F102" s="30">
        <v>78.8</v>
      </c>
      <c r="G102" s="30" t="s">
        <v>16</v>
      </c>
      <c r="H102" s="30" t="s">
        <v>69</v>
      </c>
      <c r="I102" s="30" t="s">
        <v>22</v>
      </c>
      <c r="J102" s="30" t="s">
        <v>7</v>
      </c>
      <c r="K102" s="84"/>
    </row>
    <row r="103" spans="1:11" ht="15">
      <c r="A103" s="36">
        <v>4</v>
      </c>
      <c r="B103" s="36"/>
      <c r="C103" s="36" t="s">
        <v>23</v>
      </c>
      <c r="D103" s="36" t="s">
        <v>87</v>
      </c>
      <c r="E103" s="36"/>
      <c r="F103" s="36">
        <v>40</v>
      </c>
      <c r="G103" s="36" t="s">
        <v>16</v>
      </c>
      <c r="H103" s="36" t="s">
        <v>88</v>
      </c>
      <c r="I103" s="36" t="s">
        <v>22</v>
      </c>
      <c r="J103" s="36" t="s">
        <v>7</v>
      </c>
      <c r="K103" s="84"/>
    </row>
    <row r="104" spans="1:11" ht="15">
      <c r="A104" s="30">
        <v>5</v>
      </c>
      <c r="B104" s="30"/>
      <c r="C104" s="30" t="s">
        <v>23</v>
      </c>
      <c r="D104" s="30" t="s">
        <v>105</v>
      </c>
      <c r="E104" s="30"/>
      <c r="F104" s="30">
        <v>40</v>
      </c>
      <c r="G104" s="30" t="s">
        <v>16</v>
      </c>
      <c r="H104" s="30" t="s">
        <v>104</v>
      </c>
      <c r="I104" s="30" t="s">
        <v>149</v>
      </c>
      <c r="J104" s="30" t="s">
        <v>7</v>
      </c>
      <c r="K104" s="84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8"/>
    </row>
    <row r="108" spans="1:11" ht="15">
      <c r="A108" s="90" t="s">
        <v>155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15">
      <c r="A109" s="90" t="s">
        <v>156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11" ht="15">
      <c r="A110" s="90" t="s">
        <v>157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11" ht="1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1" ht="1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</sheetData>
  <sheetProtection/>
  <mergeCells count="17">
    <mergeCell ref="A108:K108"/>
    <mergeCell ref="A109:K109"/>
    <mergeCell ref="A110:K110"/>
    <mergeCell ref="A111:K111"/>
    <mergeCell ref="A112:K112"/>
    <mergeCell ref="A1:I1"/>
    <mergeCell ref="A48:J48"/>
    <mergeCell ref="A97:K97"/>
    <mergeCell ref="A70:K70"/>
    <mergeCell ref="A79:K79"/>
    <mergeCell ref="I27:I30"/>
    <mergeCell ref="J27:J30"/>
    <mergeCell ref="K100:K104"/>
    <mergeCell ref="K51:K60"/>
    <mergeCell ref="K82:K83"/>
    <mergeCell ref="F27:F30"/>
    <mergeCell ref="K72:K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</dc:creator>
  <cp:keywords/>
  <dc:description/>
  <cp:lastModifiedBy>Sedina Hadžić</cp:lastModifiedBy>
  <cp:lastPrinted>2015-03-09T13:15:09Z</cp:lastPrinted>
  <dcterms:created xsi:type="dcterms:W3CDTF">2012-04-10T13:14:38Z</dcterms:created>
  <dcterms:modified xsi:type="dcterms:W3CDTF">2015-03-11T07:07:32Z</dcterms:modified>
  <cp:category/>
  <cp:version/>
  <cp:contentType/>
  <cp:contentStatus/>
</cp:coreProperties>
</file>